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MedSci ACP Apprenticeship Trai" sheetId="1" r:id="rId4"/>
  </sheets>
  <definedNames/>
  <calcPr/>
</workbook>
</file>

<file path=xl/sharedStrings.xml><?xml version="1.0" encoding="utf-8"?>
<sst xmlns="http://schemas.openxmlformats.org/spreadsheetml/2006/main" count="26" uniqueCount="26">
  <si>
    <t>THE UNIVERSITY OF SHEFFIELD - SCHOOL OF ALLIED HEALTH PROFESSIONS, NURSING AND MIDWIFERY</t>
  </si>
  <si>
    <t>MMedSci Advanced clinical practice all pathways (apprenticeship route - NURT113)</t>
  </si>
  <si>
    <t>PLAN OF TRAINING</t>
  </si>
  <si>
    <t>YEAR ONE  academic year 24/25</t>
  </si>
  <si>
    <t>INDUCTION to programme</t>
  </si>
  <si>
    <t>NUR61002 ADVANCE CLINILCAL ASSESSMENT ALL PATHWAYS AND APPRENTIESHIP</t>
  </si>
  <si>
    <t xml:space="preserve">MCQ EXAM </t>
  </si>
  <si>
    <t xml:space="preserve">OSCE </t>
  </si>
  <si>
    <t>portfolio/refletions CBD 06/08/25</t>
  </si>
  <si>
    <t>SNM660 Evidence Based Practice</t>
  </si>
  <si>
    <t xml:space="preserve">ASSESSMENT DUE </t>
  </si>
  <si>
    <t>SNM680 CLINICAL EPISODE MANAGEMENT</t>
  </si>
  <si>
    <t>YEAR TWO  academic year  25/26</t>
  </si>
  <si>
    <t>INDUCTION to year 2</t>
  </si>
  <si>
    <t>SNM624 Non Medical Prescriber</t>
  </si>
  <si>
    <t>NUR61004 Clinical Leadership</t>
  </si>
  <si>
    <t>SNM 682 Managing Complexity in Advanced clinical practice</t>
  </si>
  <si>
    <t>EXAM TBC</t>
  </si>
  <si>
    <t>Assignment TBS</t>
  </si>
  <si>
    <t xml:space="preserve"> NMP portfolio TBC</t>
  </si>
  <si>
    <t>YEAR THREE  academic year 26/27</t>
  </si>
  <si>
    <t>40 credit dissertation</t>
  </si>
  <si>
    <t>getting ready for EPA</t>
  </si>
  <si>
    <t>EPA</t>
  </si>
  <si>
    <t>Dissertation induction</t>
  </si>
  <si>
    <t>Induction to year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</si>
</sst>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"/>
    <numFmt numFmtId="165" formatCode="dd/MM/yyyy"/>
    <numFmt numFmtId="166" formatCode="dd/mm/yy"/>
  </numFmts>
  <fonts count="7">
    <font>
      <sz val="10.0"/>
      <color rgb="FF000000"/>
      <name val="Arial"/>
      <scheme val="minor"/>
    </font>
    <font>
      <b/>
      <sz val="11.0"/>
      <color rgb="FF000000"/>
      <name val="Source Sans Pro"/>
    </font>
    <font>
      <sz val="11.0"/>
      <color theme="1"/>
      <name val="Source Sans Pro"/>
    </font>
    <font>
      <b/>
      <sz val="11.0"/>
      <color rgb="FF9C0006"/>
      <name val="Source Sans Pro"/>
    </font>
    <font/>
    <font>
      <b/>
      <sz val="11.0"/>
      <color rgb="FF1F1F1F"/>
      <name val="Source Sans Pro"/>
    </font>
    <font>
      <sz val="11.0"/>
      <color rgb="FF000000"/>
      <name val="Source Sans Pro"/>
    </font>
  </fonts>
  <fills count="16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3C78D8"/>
        <bgColor rgb="FF3C78D8"/>
      </patternFill>
    </fill>
    <fill>
      <patternFill patternType="solid">
        <fgColor rgb="FF8E7CC3"/>
        <bgColor rgb="FF8E7CC3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rgb="FFEAD1DC"/>
        <bgColor rgb="FFEAD1DC"/>
      </patternFill>
    </fill>
    <fill>
      <patternFill patternType="solid">
        <fgColor rgb="FFF9CB9C"/>
        <bgColor rgb="FFF9CB9C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1" numFmtId="0" xfId="0" applyFont="1"/>
    <xf borderId="1" fillId="0" fontId="3" numFmtId="0" xfId="0" applyAlignment="1" applyBorder="1" applyFont="1">
      <alignment horizontal="left" readingOrder="0" shrinkToFit="0" wrapText="1"/>
    </xf>
    <xf borderId="2" fillId="0" fontId="4" numFmtId="0" xfId="0" applyBorder="1" applyFont="1"/>
    <xf borderId="3" fillId="0" fontId="4" numFmtId="0" xfId="0" applyBorder="1" applyFont="1"/>
    <xf borderId="4" fillId="0" fontId="1" numFmtId="0" xfId="0" applyAlignment="1" applyBorder="1" applyFont="1">
      <alignment horizontal="left" readingOrder="0" shrinkToFit="0" vertical="top" wrapText="1"/>
    </xf>
    <xf borderId="1" fillId="2" fontId="1" numFmtId="0" xfId="0" applyAlignment="1" applyBorder="1" applyFill="1" applyFont="1">
      <alignment horizontal="center" readingOrder="0" shrinkToFit="0" vertical="top" wrapText="1"/>
    </xf>
    <xf borderId="5" fillId="3" fontId="1" numFmtId="0" xfId="0" applyAlignment="1" applyBorder="1" applyFill="1" applyFont="1">
      <alignment horizontal="left" readingOrder="0" shrinkToFit="0" vertical="top" wrapText="1"/>
    </xf>
    <xf borderId="1" fillId="2" fontId="1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vertical="top" wrapText="1"/>
    </xf>
    <xf borderId="6" fillId="0" fontId="4" numFmtId="0" xfId="0" applyBorder="1" applyFont="1"/>
    <xf borderId="1" fillId="4" fontId="1" numFmtId="0" xfId="0" applyAlignment="1" applyBorder="1" applyFill="1" applyFont="1">
      <alignment horizontal="center" readingOrder="0" shrinkToFit="0" vertical="top" wrapText="1"/>
    </xf>
    <xf borderId="5" fillId="5" fontId="1" numFmtId="0" xfId="0" applyAlignment="1" applyBorder="1" applyFill="1" applyFont="1">
      <alignment horizontal="left" shrinkToFit="0" vertical="top" wrapText="1"/>
    </xf>
    <xf borderId="1" fillId="6" fontId="1" numFmtId="0" xfId="0" applyAlignment="1" applyBorder="1" applyFill="1" applyFont="1">
      <alignment horizontal="center" readingOrder="0" shrinkToFit="0" vertical="top" wrapText="1"/>
    </xf>
    <xf borderId="2" fillId="0" fontId="1" numFmtId="0" xfId="0" applyAlignment="1" applyBorder="1" applyFont="1">
      <alignment horizontal="center" readingOrder="0" shrinkToFit="0" vertical="top" wrapText="1"/>
    </xf>
    <xf borderId="5" fillId="0" fontId="1" numFmtId="0" xfId="0" applyAlignment="1" applyBorder="1" applyFont="1">
      <alignment horizontal="center" readingOrder="0" shrinkToFit="0" vertical="top" wrapText="1"/>
    </xf>
    <xf borderId="5" fillId="0" fontId="1" numFmtId="164" xfId="0" applyAlignment="1" applyBorder="1" applyFont="1" applyNumberFormat="1">
      <alignment horizontal="center" readingOrder="0" shrinkToFit="0" wrapText="1"/>
    </xf>
    <xf borderId="5" fillId="0" fontId="1" numFmtId="164" xfId="0" applyAlignment="1" applyBorder="1" applyFont="1" applyNumberFormat="1">
      <alignment horizontal="center" shrinkToFit="0" vertical="top" wrapText="1"/>
    </xf>
    <xf borderId="5" fillId="7" fontId="1" numFmtId="164" xfId="0" applyAlignment="1" applyBorder="1" applyFill="1" applyFont="1" applyNumberFormat="1">
      <alignment horizontal="center"/>
    </xf>
    <xf borderId="5" fillId="5" fontId="1" numFmtId="164" xfId="0" applyAlignment="1" applyBorder="1" applyFont="1" applyNumberFormat="1">
      <alignment horizontal="center"/>
    </xf>
    <xf borderId="0" fillId="0" fontId="1" numFmtId="0" xfId="0" applyAlignment="1" applyFont="1">
      <alignment horizontal="left"/>
    </xf>
    <xf borderId="0" fillId="5" fontId="2" numFmtId="0" xfId="0" applyFont="1"/>
    <xf borderId="1" fillId="8" fontId="1" numFmtId="0" xfId="0" applyAlignment="1" applyBorder="1" applyFill="1" applyFont="1">
      <alignment horizontal="center" readingOrder="0" shrinkToFit="0" vertical="top" wrapText="1"/>
    </xf>
    <xf borderId="5" fillId="0" fontId="5" numFmtId="0" xfId="0" applyAlignment="1" applyBorder="1" applyFont="1">
      <alignment horizontal="center" readingOrder="0"/>
    </xf>
    <xf borderId="7" fillId="0" fontId="5" numFmtId="0" xfId="0" applyAlignment="1" applyBorder="1" applyFont="1">
      <alignment horizontal="center" readingOrder="0"/>
    </xf>
    <xf borderId="7" fillId="9" fontId="5" numFmtId="0" xfId="0" applyAlignment="1" applyBorder="1" applyFill="1" applyFont="1">
      <alignment horizontal="center" readingOrder="0"/>
    </xf>
    <xf borderId="7" fillId="0" fontId="4" numFmtId="0" xfId="0" applyBorder="1" applyFont="1"/>
    <xf borderId="1" fillId="10" fontId="1" numFmtId="0" xfId="0" applyAlignment="1" applyBorder="1" applyFill="1" applyFont="1">
      <alignment horizontal="center" readingOrder="0" shrinkToFit="0" vertical="top" wrapText="1"/>
    </xf>
    <xf borderId="5" fillId="11" fontId="1" numFmtId="0" xfId="0" applyAlignment="1" applyBorder="1" applyFill="1" applyFont="1">
      <alignment horizontal="left" readingOrder="0" shrinkToFit="0" vertical="top" wrapText="1"/>
    </xf>
    <xf borderId="5" fillId="12" fontId="1" numFmtId="0" xfId="0" applyAlignment="1" applyBorder="1" applyFill="1" applyFont="1">
      <alignment horizontal="center" readingOrder="0" shrinkToFit="0" vertical="top" wrapText="1"/>
    </xf>
    <xf borderId="5" fillId="0" fontId="1" numFmtId="0" xfId="0" applyAlignment="1" applyBorder="1" applyFont="1">
      <alignment horizontal="left" readingOrder="0" shrinkToFit="0" vertical="top" wrapText="1"/>
    </xf>
    <xf borderId="5" fillId="12" fontId="1" numFmtId="0" xfId="0" applyAlignment="1" applyBorder="1" applyFont="1">
      <alignment horizontal="left" readingOrder="0" shrinkToFit="0" vertical="top" wrapText="1"/>
    </xf>
    <xf borderId="5" fillId="7" fontId="6" numFmtId="165" xfId="0" applyAlignment="1" applyBorder="1" applyFont="1" applyNumberFormat="1">
      <alignment horizontal="center" readingOrder="0"/>
    </xf>
    <xf borderId="5" fillId="0" fontId="6" numFmtId="166" xfId="0" applyAlignment="1" applyBorder="1" applyFont="1" applyNumberFormat="1">
      <alignment horizontal="center" readingOrder="0" shrinkToFit="0" vertical="top" wrapText="1"/>
    </xf>
    <xf borderId="5" fillId="7" fontId="1" numFmtId="166" xfId="0" applyAlignment="1" applyBorder="1" applyFont="1" applyNumberFormat="1">
      <alignment horizontal="center"/>
    </xf>
    <xf borderId="5" fillId="0" fontId="1" numFmtId="164" xfId="0" applyAlignment="1" applyBorder="1" applyFont="1" applyNumberFormat="1">
      <alignment horizontal="center" readingOrder="0" shrinkToFit="0" vertical="top" wrapText="1"/>
    </xf>
    <xf borderId="5" fillId="5" fontId="1" numFmtId="164" xfId="0" applyAlignment="1" applyBorder="1" applyFont="1" applyNumberFormat="1">
      <alignment horizontal="center" readingOrder="0" shrinkToFit="0" vertical="top" wrapText="1"/>
    </xf>
    <xf borderId="5" fillId="0" fontId="6" numFmtId="0" xfId="0" applyAlignment="1" applyBorder="1" applyFont="1">
      <alignment horizontal="left" shrinkToFit="0" vertical="top" wrapText="1"/>
    </xf>
    <xf borderId="1" fillId="13" fontId="1" numFmtId="0" xfId="0" applyAlignment="1" applyBorder="1" applyFill="1" applyFont="1">
      <alignment horizontal="center" readingOrder="0" shrinkToFit="0" vertical="top" wrapText="1"/>
    </xf>
    <xf borderId="2" fillId="14" fontId="1" numFmtId="0" xfId="0" applyAlignment="1" applyBorder="1" applyFill="1" applyFont="1">
      <alignment horizontal="center" readingOrder="0" shrinkToFit="0" vertical="top" wrapText="1"/>
    </xf>
    <xf borderId="1" fillId="15" fontId="1" numFmtId="0" xfId="0" applyAlignment="1" applyBorder="1" applyFill="1" applyFont="1">
      <alignment horizontal="center" readingOrder="0" shrinkToFit="0" vertical="top" wrapText="1"/>
    </xf>
    <xf borderId="5" fillId="0" fontId="1" numFmtId="166" xfId="0" applyAlignment="1" applyBorder="1" applyFont="1" applyNumberFormat="1">
      <alignment horizontal="center" readingOrder="0" shrinkToFit="0" vertical="top" wrapText="1"/>
    </xf>
    <xf borderId="5" fillId="0" fontId="1" numFmtId="166" xfId="0" applyAlignment="1" applyBorder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>
      <c r="A7" s="4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6"/>
    </row>
    <row r="8">
      <c r="A8" s="7" t="s">
        <v>4</v>
      </c>
      <c r="B8" s="8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9" t="s">
        <v>6</v>
      </c>
      <c r="AB8" s="10"/>
      <c r="AC8" s="5"/>
      <c r="AD8" s="5"/>
      <c r="AE8" s="5"/>
      <c r="AF8" s="5"/>
      <c r="AG8" s="9" t="s">
        <v>7</v>
      </c>
      <c r="AH8" s="2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9" t="s">
        <v>8</v>
      </c>
      <c r="AU8" s="2"/>
      <c r="AV8" s="11"/>
      <c r="AW8" s="11"/>
      <c r="AX8" s="11"/>
      <c r="AY8" s="11"/>
      <c r="AZ8" s="11"/>
    </row>
    <row r="9">
      <c r="A9" s="12"/>
      <c r="B9" s="13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9" t="s">
        <v>10</v>
      </c>
      <c r="U9" s="2"/>
      <c r="V9" s="11"/>
      <c r="W9" s="11"/>
      <c r="X9" s="11"/>
      <c r="Y9" s="11"/>
      <c r="Z9" s="11"/>
      <c r="AA9" s="11"/>
      <c r="AB9" s="14"/>
      <c r="AC9" s="14"/>
      <c r="AD9" s="14"/>
      <c r="AE9" s="11"/>
      <c r="AF9" s="11"/>
      <c r="AG9" s="11"/>
      <c r="AH9" s="11"/>
      <c r="AI9" s="15" t="s">
        <v>11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16"/>
      <c r="AV9" s="16"/>
      <c r="AW9" s="16"/>
      <c r="AX9" s="16"/>
      <c r="AY9" s="17"/>
      <c r="AZ9" s="17"/>
    </row>
    <row r="10">
      <c r="A10" s="18">
        <v>45560.0</v>
      </c>
      <c r="B10" s="19">
        <f t="shared" ref="B10:AZ10" si="1">sum(A10+7)</f>
        <v>45567</v>
      </c>
      <c r="C10" s="20">
        <f t="shared" si="1"/>
        <v>45574</v>
      </c>
      <c r="D10" s="20">
        <f t="shared" si="1"/>
        <v>45581</v>
      </c>
      <c r="E10" s="20">
        <f t="shared" si="1"/>
        <v>45588</v>
      </c>
      <c r="F10" s="20">
        <f t="shared" si="1"/>
        <v>45595</v>
      </c>
      <c r="G10" s="20">
        <f t="shared" si="1"/>
        <v>45602</v>
      </c>
      <c r="H10" s="20">
        <f t="shared" si="1"/>
        <v>45609</v>
      </c>
      <c r="I10" s="20">
        <f t="shared" si="1"/>
        <v>45616</v>
      </c>
      <c r="J10" s="20">
        <f t="shared" si="1"/>
        <v>45623</v>
      </c>
      <c r="K10" s="20">
        <f t="shared" si="1"/>
        <v>45630</v>
      </c>
      <c r="L10" s="20">
        <f t="shared" si="1"/>
        <v>45637</v>
      </c>
      <c r="M10" s="20">
        <f t="shared" si="1"/>
        <v>45644</v>
      </c>
      <c r="N10" s="21">
        <f t="shared" si="1"/>
        <v>45651</v>
      </c>
      <c r="O10" s="21">
        <f t="shared" si="1"/>
        <v>45658</v>
      </c>
      <c r="P10" s="21">
        <f t="shared" si="1"/>
        <v>45665</v>
      </c>
      <c r="Q10" s="20">
        <f t="shared" si="1"/>
        <v>45672</v>
      </c>
      <c r="R10" s="20">
        <f t="shared" si="1"/>
        <v>45679</v>
      </c>
      <c r="S10" s="20">
        <f t="shared" si="1"/>
        <v>45686</v>
      </c>
      <c r="T10" s="20">
        <f t="shared" si="1"/>
        <v>45693</v>
      </c>
      <c r="U10" s="20">
        <f t="shared" si="1"/>
        <v>45700</v>
      </c>
      <c r="V10" s="20">
        <f t="shared" si="1"/>
        <v>45707</v>
      </c>
      <c r="W10" s="20">
        <f t="shared" si="1"/>
        <v>45714</v>
      </c>
      <c r="X10" s="20">
        <f t="shared" si="1"/>
        <v>45721</v>
      </c>
      <c r="Y10" s="20">
        <f t="shared" si="1"/>
        <v>45728</v>
      </c>
      <c r="Z10" s="20">
        <f t="shared" si="1"/>
        <v>45735</v>
      </c>
      <c r="AA10" s="20">
        <f t="shared" si="1"/>
        <v>45742</v>
      </c>
      <c r="AB10" s="21">
        <f t="shared" si="1"/>
        <v>45749</v>
      </c>
      <c r="AC10" s="21">
        <f t="shared" si="1"/>
        <v>45756</v>
      </c>
      <c r="AD10" s="21">
        <f t="shared" si="1"/>
        <v>45763</v>
      </c>
      <c r="AE10" s="20">
        <f t="shared" si="1"/>
        <v>45770</v>
      </c>
      <c r="AF10" s="20">
        <f t="shared" si="1"/>
        <v>45777</v>
      </c>
      <c r="AG10" s="20">
        <f t="shared" si="1"/>
        <v>45784</v>
      </c>
      <c r="AH10" s="20">
        <f t="shared" si="1"/>
        <v>45791</v>
      </c>
      <c r="AI10" s="20">
        <f t="shared" si="1"/>
        <v>45798</v>
      </c>
      <c r="AJ10" s="20">
        <f t="shared" si="1"/>
        <v>45805</v>
      </c>
      <c r="AK10" s="20">
        <f t="shared" si="1"/>
        <v>45812</v>
      </c>
      <c r="AL10" s="20">
        <f t="shared" si="1"/>
        <v>45819</v>
      </c>
      <c r="AM10" s="20">
        <f t="shared" si="1"/>
        <v>45826</v>
      </c>
      <c r="AN10" s="20">
        <f t="shared" si="1"/>
        <v>45833</v>
      </c>
      <c r="AO10" s="20">
        <f t="shared" si="1"/>
        <v>45840</v>
      </c>
      <c r="AP10" s="20">
        <f t="shared" si="1"/>
        <v>45847</v>
      </c>
      <c r="AQ10" s="20">
        <f t="shared" si="1"/>
        <v>45854</v>
      </c>
      <c r="AR10" s="20">
        <f t="shared" si="1"/>
        <v>45861</v>
      </c>
      <c r="AS10" s="20">
        <f t="shared" si="1"/>
        <v>45868</v>
      </c>
      <c r="AT10" s="20">
        <f t="shared" si="1"/>
        <v>45875</v>
      </c>
      <c r="AU10" s="20">
        <f t="shared" si="1"/>
        <v>45882</v>
      </c>
      <c r="AV10" s="20">
        <f t="shared" si="1"/>
        <v>45889</v>
      </c>
      <c r="AW10" s="20">
        <f t="shared" si="1"/>
        <v>45896</v>
      </c>
      <c r="AX10" s="20">
        <f t="shared" si="1"/>
        <v>45903</v>
      </c>
      <c r="AY10" s="20">
        <f t="shared" si="1"/>
        <v>45910</v>
      </c>
      <c r="AZ10" s="20">
        <f t="shared" si="1"/>
        <v>45917</v>
      </c>
    </row>
    <row r="11">
      <c r="A11" s="2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3"/>
      <c r="O11" s="23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3"/>
      <c r="AC11" s="23"/>
      <c r="AD11" s="23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>
      <c r="A12" s="2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3"/>
      <c r="O12" s="23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3"/>
      <c r="AC12" s="23"/>
      <c r="AD12" s="23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>
      <c r="A13" s="4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6"/>
    </row>
    <row r="14">
      <c r="A14" s="7" t="s">
        <v>13</v>
      </c>
      <c r="B14" s="24" t="s">
        <v>14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25"/>
      <c r="W14" s="25"/>
      <c r="X14" s="2"/>
      <c r="Y14" s="26"/>
      <c r="Z14" s="27" t="s">
        <v>15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11"/>
      <c r="AK14" s="11"/>
      <c r="AL14" s="29" t="s">
        <v>16</v>
      </c>
      <c r="AM14" s="5"/>
      <c r="AN14" s="5"/>
      <c r="AO14" s="5"/>
      <c r="AP14" s="5"/>
      <c r="AQ14" s="5"/>
      <c r="AR14" s="5"/>
      <c r="AS14" s="5"/>
      <c r="AT14" s="6"/>
      <c r="AU14" s="11"/>
      <c r="AV14" s="11"/>
      <c r="AW14" s="11"/>
      <c r="AX14" s="11"/>
      <c r="AY14" s="11"/>
      <c r="AZ14" s="11"/>
    </row>
    <row r="15">
      <c r="A15" s="12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0" t="s">
        <v>17</v>
      </c>
      <c r="N15" s="11"/>
      <c r="O15" s="14"/>
      <c r="P15" s="14"/>
      <c r="Q15" s="14"/>
      <c r="R15" s="11"/>
      <c r="S15" s="11"/>
      <c r="T15" s="11"/>
      <c r="U15" s="30" t="s">
        <v>18</v>
      </c>
      <c r="V15" s="11"/>
      <c r="W15" s="17"/>
      <c r="X15" s="17"/>
      <c r="Y15" s="17"/>
      <c r="Z15" s="17"/>
      <c r="AA15" s="17"/>
      <c r="AB15" s="31" t="s">
        <v>19</v>
      </c>
      <c r="AC15" s="17"/>
      <c r="AD15" s="17"/>
      <c r="AE15" s="11"/>
      <c r="AF15" s="32"/>
      <c r="AG15" s="2"/>
      <c r="AH15" s="11"/>
      <c r="AI15" s="33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33"/>
      <c r="AU15" s="11"/>
      <c r="AV15" s="11"/>
      <c r="AW15" s="11"/>
      <c r="AX15" s="11"/>
      <c r="AY15" s="11"/>
      <c r="AZ15" s="11"/>
    </row>
    <row r="16">
      <c r="A16" s="34">
        <v>45915.0</v>
      </c>
      <c r="B16" s="34">
        <f>sum(A16+6)</f>
        <v>45921</v>
      </c>
      <c r="C16" s="35">
        <f>sum(A16+13)</f>
        <v>45928</v>
      </c>
      <c r="D16" s="36">
        <f t="shared" ref="D16:U16" si="2">sum(C16+7)</f>
        <v>45935</v>
      </c>
      <c r="E16" s="37">
        <f t="shared" si="2"/>
        <v>45942</v>
      </c>
      <c r="F16" s="37">
        <f t="shared" si="2"/>
        <v>45949</v>
      </c>
      <c r="G16" s="37">
        <f t="shared" si="2"/>
        <v>45956</v>
      </c>
      <c r="H16" s="37">
        <f t="shared" si="2"/>
        <v>45963</v>
      </c>
      <c r="I16" s="37">
        <f t="shared" si="2"/>
        <v>45970</v>
      </c>
      <c r="J16" s="37">
        <f t="shared" si="2"/>
        <v>45977</v>
      </c>
      <c r="K16" s="37">
        <f t="shared" si="2"/>
        <v>45984</v>
      </c>
      <c r="L16" s="37">
        <f t="shared" si="2"/>
        <v>45991</v>
      </c>
      <c r="M16" s="37">
        <f t="shared" si="2"/>
        <v>45998</v>
      </c>
      <c r="N16" s="37">
        <f t="shared" si="2"/>
        <v>46005</v>
      </c>
      <c r="O16" s="38">
        <f t="shared" si="2"/>
        <v>46012</v>
      </c>
      <c r="P16" s="38">
        <f t="shared" si="2"/>
        <v>46019</v>
      </c>
      <c r="Q16" s="38">
        <f t="shared" si="2"/>
        <v>46026</v>
      </c>
      <c r="R16" s="37">
        <f t="shared" si="2"/>
        <v>46033</v>
      </c>
      <c r="S16" s="37">
        <f t="shared" si="2"/>
        <v>46040</v>
      </c>
      <c r="T16" s="37">
        <f t="shared" si="2"/>
        <v>46047</v>
      </c>
      <c r="U16" s="37">
        <f t="shared" si="2"/>
        <v>46054</v>
      </c>
      <c r="V16" s="37">
        <f>sum(U16+8)</f>
        <v>46062</v>
      </c>
      <c r="W16" s="37">
        <f t="shared" ref="W16:AY16" si="3">sum(V16+7)</f>
        <v>46069</v>
      </c>
      <c r="X16" s="37">
        <f t="shared" si="3"/>
        <v>46076</v>
      </c>
      <c r="Y16" s="37">
        <f t="shared" si="3"/>
        <v>46083</v>
      </c>
      <c r="Z16" s="37">
        <f t="shared" si="3"/>
        <v>46090</v>
      </c>
      <c r="AA16" s="37">
        <f t="shared" si="3"/>
        <v>46097</v>
      </c>
      <c r="AB16" s="37">
        <f t="shared" si="3"/>
        <v>46104</v>
      </c>
      <c r="AC16" s="37">
        <f t="shared" si="3"/>
        <v>46111</v>
      </c>
      <c r="AD16" s="37">
        <f t="shared" si="3"/>
        <v>46118</v>
      </c>
      <c r="AE16" s="37">
        <f t="shared" si="3"/>
        <v>46125</v>
      </c>
      <c r="AF16" s="37">
        <f t="shared" si="3"/>
        <v>46132</v>
      </c>
      <c r="AG16" s="37">
        <f t="shared" si="3"/>
        <v>46139</v>
      </c>
      <c r="AH16" s="37">
        <f t="shared" si="3"/>
        <v>46146</v>
      </c>
      <c r="AI16" s="37">
        <f t="shared" si="3"/>
        <v>46153</v>
      </c>
      <c r="AJ16" s="37">
        <f t="shared" si="3"/>
        <v>46160</v>
      </c>
      <c r="AK16" s="37">
        <f t="shared" si="3"/>
        <v>46167</v>
      </c>
      <c r="AL16" s="37">
        <f t="shared" si="3"/>
        <v>46174</v>
      </c>
      <c r="AM16" s="37">
        <f t="shared" si="3"/>
        <v>46181</v>
      </c>
      <c r="AN16" s="37">
        <f t="shared" si="3"/>
        <v>46188</v>
      </c>
      <c r="AO16" s="37">
        <f t="shared" si="3"/>
        <v>46195</v>
      </c>
      <c r="AP16" s="37">
        <f t="shared" si="3"/>
        <v>46202</v>
      </c>
      <c r="AQ16" s="37">
        <f t="shared" si="3"/>
        <v>46209</v>
      </c>
      <c r="AR16" s="37">
        <f t="shared" si="3"/>
        <v>46216</v>
      </c>
      <c r="AS16" s="37">
        <f t="shared" si="3"/>
        <v>46223</v>
      </c>
      <c r="AT16" s="37">
        <f t="shared" si="3"/>
        <v>46230</v>
      </c>
      <c r="AU16" s="37">
        <f t="shared" si="3"/>
        <v>46237</v>
      </c>
      <c r="AV16" s="37">
        <f t="shared" si="3"/>
        <v>46244</v>
      </c>
      <c r="AW16" s="37">
        <f t="shared" si="3"/>
        <v>46251</v>
      </c>
      <c r="AX16" s="37">
        <f t="shared" si="3"/>
        <v>46258</v>
      </c>
      <c r="AY16" s="37">
        <f t="shared" si="3"/>
        <v>46265</v>
      </c>
      <c r="AZ16" s="39"/>
    </row>
    <row r="17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>
      <c r="A18" s="2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>
      <c r="A19" s="4" t="s">
        <v>20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6"/>
    </row>
    <row r="20">
      <c r="A20" s="40" t="s">
        <v>21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6"/>
      <c r="AC20" s="16"/>
      <c r="AD20" s="16"/>
      <c r="AE20" s="16"/>
      <c r="AF20" s="41" t="s">
        <v>22</v>
      </c>
      <c r="AG20" s="5"/>
      <c r="AH20" s="5"/>
      <c r="AI20" s="5"/>
      <c r="AJ20" s="5"/>
      <c r="AK20" s="6"/>
      <c r="AL20" s="17"/>
      <c r="AM20" s="17"/>
      <c r="AN20" s="17"/>
      <c r="AO20" s="17"/>
      <c r="AP20" s="17"/>
      <c r="AQ20" s="42" t="s">
        <v>23</v>
      </c>
      <c r="AR20" s="5"/>
      <c r="AS20" s="5"/>
      <c r="AT20" s="5"/>
      <c r="AU20" s="5"/>
      <c r="AV20" s="6"/>
      <c r="AW20" s="11"/>
      <c r="AX20" s="11"/>
      <c r="AY20" s="11"/>
      <c r="AZ20" s="11"/>
    </row>
    <row r="21" ht="37.5" customHeight="1">
      <c r="A21" s="32" t="s">
        <v>24</v>
      </c>
      <c r="B21" s="17" t="s">
        <v>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32"/>
      <c r="AI21" s="11"/>
      <c r="AJ21" s="11"/>
      <c r="AK21" s="11"/>
      <c r="AL21" s="11"/>
      <c r="AM21" s="11"/>
      <c r="AN21" s="11"/>
      <c r="AO21" s="32"/>
      <c r="AP21" s="32"/>
      <c r="AQ21" s="32"/>
      <c r="AR21" s="11"/>
      <c r="AS21" s="11"/>
      <c r="AT21" s="11"/>
      <c r="AU21" s="11"/>
      <c r="AV21" s="11"/>
      <c r="AW21" s="11"/>
      <c r="AX21" s="11"/>
      <c r="AY21" s="11"/>
      <c r="AZ21" s="11"/>
    </row>
    <row r="22">
      <c r="A22" s="43">
        <v>46266.0</v>
      </c>
      <c r="B22" s="44">
        <f t="shared" ref="B22:AI22" si="4">sum(A22+7)</f>
        <v>46273</v>
      </c>
      <c r="C22" s="44">
        <f t="shared" si="4"/>
        <v>46280</v>
      </c>
      <c r="D22" s="44">
        <f t="shared" si="4"/>
        <v>46287</v>
      </c>
      <c r="E22" s="44">
        <f t="shared" si="4"/>
        <v>46294</v>
      </c>
      <c r="F22" s="44">
        <f t="shared" si="4"/>
        <v>46301</v>
      </c>
      <c r="G22" s="44">
        <f t="shared" si="4"/>
        <v>46308</v>
      </c>
      <c r="H22" s="44">
        <f t="shared" si="4"/>
        <v>46315</v>
      </c>
      <c r="I22" s="44">
        <f t="shared" si="4"/>
        <v>46322</v>
      </c>
      <c r="J22" s="44">
        <f t="shared" si="4"/>
        <v>46329</v>
      </c>
      <c r="K22" s="44">
        <f t="shared" si="4"/>
        <v>46336</v>
      </c>
      <c r="L22" s="44">
        <f t="shared" si="4"/>
        <v>46343</v>
      </c>
      <c r="M22" s="44">
        <f t="shared" si="4"/>
        <v>46350</v>
      </c>
      <c r="N22" s="44">
        <f t="shared" si="4"/>
        <v>46357</v>
      </c>
      <c r="O22" s="44">
        <f t="shared" si="4"/>
        <v>46364</v>
      </c>
      <c r="P22" s="44">
        <f t="shared" si="4"/>
        <v>46371</v>
      </c>
      <c r="Q22" s="44">
        <f t="shared" si="4"/>
        <v>46378</v>
      </c>
      <c r="R22" s="44">
        <f t="shared" si="4"/>
        <v>46385</v>
      </c>
      <c r="S22" s="44">
        <f t="shared" si="4"/>
        <v>46392</v>
      </c>
      <c r="T22" s="44">
        <f t="shared" si="4"/>
        <v>46399</v>
      </c>
      <c r="U22" s="44">
        <f t="shared" si="4"/>
        <v>46406</v>
      </c>
      <c r="V22" s="44">
        <f t="shared" si="4"/>
        <v>46413</v>
      </c>
      <c r="W22" s="44">
        <f t="shared" si="4"/>
        <v>46420</v>
      </c>
      <c r="X22" s="44">
        <f t="shared" si="4"/>
        <v>46427</v>
      </c>
      <c r="Y22" s="44">
        <f t="shared" si="4"/>
        <v>46434</v>
      </c>
      <c r="Z22" s="44">
        <f t="shared" si="4"/>
        <v>46441</v>
      </c>
      <c r="AA22" s="44">
        <f t="shared" si="4"/>
        <v>46448</v>
      </c>
      <c r="AB22" s="44">
        <f t="shared" si="4"/>
        <v>46455</v>
      </c>
      <c r="AC22" s="44">
        <f t="shared" si="4"/>
        <v>46462</v>
      </c>
      <c r="AD22" s="44">
        <f t="shared" si="4"/>
        <v>46469</v>
      </c>
      <c r="AE22" s="44">
        <f t="shared" si="4"/>
        <v>46476</v>
      </c>
      <c r="AF22" s="44">
        <f t="shared" si="4"/>
        <v>46483</v>
      </c>
      <c r="AG22" s="44">
        <f t="shared" si="4"/>
        <v>46490</v>
      </c>
      <c r="AH22" s="44">
        <f t="shared" si="4"/>
        <v>46497</v>
      </c>
      <c r="AI22" s="44">
        <f t="shared" si="4"/>
        <v>46504</v>
      </c>
      <c r="AJ22" s="43">
        <v>46490.0</v>
      </c>
      <c r="AK22" s="44">
        <f t="shared" ref="AK22:AZ22" si="5">sum(AJ22+7)</f>
        <v>46497</v>
      </c>
      <c r="AL22" s="44">
        <f t="shared" si="5"/>
        <v>46504</v>
      </c>
      <c r="AM22" s="44">
        <f t="shared" si="5"/>
        <v>46511</v>
      </c>
      <c r="AN22" s="44">
        <f t="shared" si="5"/>
        <v>46518</v>
      </c>
      <c r="AO22" s="44">
        <f t="shared" si="5"/>
        <v>46525</v>
      </c>
      <c r="AP22" s="44">
        <f t="shared" si="5"/>
        <v>46532</v>
      </c>
      <c r="AQ22" s="44">
        <f t="shared" si="5"/>
        <v>46539</v>
      </c>
      <c r="AR22" s="44">
        <f t="shared" si="5"/>
        <v>46546</v>
      </c>
      <c r="AS22" s="44">
        <f t="shared" si="5"/>
        <v>46553</v>
      </c>
      <c r="AT22" s="44">
        <f t="shared" si="5"/>
        <v>46560</v>
      </c>
      <c r="AU22" s="44">
        <f t="shared" si="5"/>
        <v>46567</v>
      </c>
      <c r="AV22" s="44">
        <f t="shared" si="5"/>
        <v>46574</v>
      </c>
      <c r="AW22" s="44">
        <f t="shared" si="5"/>
        <v>46581</v>
      </c>
      <c r="AX22" s="44">
        <f t="shared" si="5"/>
        <v>46588</v>
      </c>
      <c r="AY22" s="44">
        <f t="shared" si="5"/>
        <v>46595</v>
      </c>
      <c r="AZ22" s="44">
        <f t="shared" si="5"/>
        <v>46602</v>
      </c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</row>
  </sheetData>
  <mergeCells count="15">
    <mergeCell ref="A14:A15"/>
    <mergeCell ref="B14:U14"/>
    <mergeCell ref="Z14:AI14"/>
    <mergeCell ref="AL14:AT14"/>
    <mergeCell ref="A19:AZ19"/>
    <mergeCell ref="A20:AA20"/>
    <mergeCell ref="AF20:AK20"/>
    <mergeCell ref="AQ20:AV20"/>
    <mergeCell ref="A7:AZ7"/>
    <mergeCell ref="A8:A9"/>
    <mergeCell ref="B8:Z8"/>
    <mergeCell ref="AB8:AF8"/>
    <mergeCell ref="B9:S9"/>
    <mergeCell ref="AI9:AT9"/>
    <mergeCell ref="A13:AZ13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