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cHARR\SARG_NIHR_NW_MUP\General\SAPM-LA building\Adam Major Handover\Website Data\"/>
    </mc:Choice>
  </mc:AlternateContent>
  <bookViews>
    <workbookView xWindow="0" yWindow="0" windowWidth="19200" windowHeight="11460" tabRatio="739" activeTab="4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Cost'!#REF!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H24" i="9" l="1"/>
  <c r="G24" i="9"/>
  <c r="B24" i="9"/>
  <c r="H23" i="9"/>
  <c r="G23" i="9"/>
  <c r="I23" i="9" s="1"/>
  <c r="H22" i="9"/>
  <c r="G22" i="9"/>
  <c r="G17" i="9"/>
  <c r="H17" i="9" s="1"/>
  <c r="F17" i="9"/>
  <c r="G16" i="9"/>
  <c r="F16" i="9"/>
  <c r="G15" i="9"/>
  <c r="H15" i="9" s="1"/>
  <c r="F15" i="9"/>
  <c r="C15" i="9"/>
  <c r="G14" i="9"/>
  <c r="H14" i="9" s="1"/>
  <c r="F14" i="9"/>
  <c r="G13" i="9"/>
  <c r="H13" i="9" s="1"/>
  <c r="I17" i="9" s="1"/>
  <c r="F13" i="9"/>
  <c r="G12" i="9"/>
  <c r="H12" i="9" s="1"/>
  <c r="F12" i="9"/>
  <c r="G11" i="9"/>
  <c r="F11" i="9"/>
  <c r="G10" i="9"/>
  <c r="H10" i="9" s="1"/>
  <c r="F10" i="9"/>
  <c r="C10" i="9"/>
  <c r="G9" i="9"/>
  <c r="H9" i="9" s="1"/>
  <c r="F9" i="9"/>
  <c r="G8" i="9"/>
  <c r="H8" i="9" s="1"/>
  <c r="I12" i="9" s="1"/>
  <c r="F8" i="9"/>
  <c r="G7" i="9"/>
  <c r="H7" i="9" s="1"/>
  <c r="F7" i="9"/>
  <c r="G6" i="9"/>
  <c r="F6" i="9"/>
  <c r="G5" i="9"/>
  <c r="H5" i="9" s="1"/>
  <c r="F5" i="9"/>
  <c r="C5" i="9"/>
  <c r="G4" i="9"/>
  <c r="H4" i="9" s="1"/>
  <c r="F4" i="9"/>
  <c r="G3" i="9"/>
  <c r="H3" i="9" s="1"/>
  <c r="I7" i="9" s="1"/>
  <c r="F3" i="9"/>
  <c r="B15" i="9"/>
  <c r="B11" i="9"/>
  <c r="B6" i="9"/>
  <c r="C22" i="9"/>
  <c r="H6" i="9" l="1"/>
  <c r="H16" i="9"/>
  <c r="I24" i="9"/>
  <c r="H11" i="9"/>
  <c r="I22" i="9"/>
  <c r="D15" i="9"/>
  <c r="B5" i="9"/>
  <c r="D5" i="9" s="1"/>
  <c r="C6" i="9"/>
  <c r="D6" i="9" s="1"/>
  <c r="C11" i="9"/>
  <c r="D11" i="9" s="1"/>
  <c r="C16" i="9"/>
  <c r="B10" i="9"/>
  <c r="D10" i="9" s="1"/>
  <c r="B14" i="9"/>
  <c r="B3" i="9"/>
  <c r="B7" i="9"/>
  <c r="C4" i="9"/>
  <c r="C9" i="9"/>
  <c r="C14" i="9"/>
  <c r="B23" i="9"/>
  <c r="C24" i="9"/>
  <c r="D24" i="9" s="1"/>
  <c r="B8" i="9"/>
  <c r="B12" i="9"/>
  <c r="B16" i="9"/>
  <c r="C23" i="9"/>
  <c r="B4" i="9"/>
  <c r="D4" i="9" s="1"/>
  <c r="C3" i="9"/>
  <c r="C7" i="9"/>
  <c r="C8" i="9"/>
  <c r="C12" i="9"/>
  <c r="C13" i="9"/>
  <c r="C17" i="9"/>
  <c r="B22" i="9"/>
  <c r="D22" i="9" s="1"/>
  <c r="B9" i="9"/>
  <c r="B13" i="9"/>
  <c r="B17" i="9"/>
  <c r="D9" i="9" l="1"/>
  <c r="D3" i="9"/>
  <c r="D23" i="9"/>
  <c r="D17" i="9"/>
  <c r="D8" i="9"/>
  <c r="D13" i="9"/>
  <c r="D7" i="9"/>
  <c r="D14" i="9"/>
  <c r="D16" i="9"/>
  <c r="D12" i="9"/>
  <c r="E7" i="9" l="1"/>
  <c r="D18" i="9"/>
  <c r="E17" i="9"/>
  <c r="E12" i="9"/>
</calcChain>
</file>

<file path=xl/comments1.xml><?xml version="1.0" encoding="utf-8"?>
<comments xmlns="http://schemas.openxmlformats.org/spreadsheetml/2006/main">
  <authors>
    <author>Robert Pryce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<sst xmlns="http://schemas.openxmlformats.org/spreadsheetml/2006/main" count="335" uniqueCount="132">
  <si>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York</t>
  </si>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</sst>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6" fontId="4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7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8" fontId="4" fillId="2" borderId="1" xfId="3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7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5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6" borderId="0" xfId="0" applyFont="1" applyFill="1"/>
    <xf numFmtId="0" fontId="1" fillId="7" borderId="0" xfId="0" applyFont="1" applyFill="1"/>
    <xf numFmtId="0" fontId="0" fillId="7" borderId="0" xfId="0" applyFill="1"/>
    <xf numFmtId="0" fontId="1" fillId="4" borderId="0" xfId="0" applyFont="1" applyFill="1"/>
    <xf numFmtId="0" fontId="0" fillId="4" borderId="0" xfId="0" applyFill="1"/>
    <xf numFmtId="0" fontId="9" fillId="4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zoomScale="85" zoomScaleNormal="85" workbookViewId="0">
      <selection activeCell="B19" sqref="B19"/>
    </sheetView>
  </sheetViews>
  <sheetFormatPr defaultColWidth="9.140625" defaultRowHeight="12.75" x14ac:dyDescent="0.2"/>
  <cols>
    <col min="1" max="1" width="9.140625" style="1"/>
    <col min="2" max="2" width="59.42578125" style="1" customWidth="1"/>
    <col min="3" max="3" width="72" style="1" customWidth="1"/>
    <col min="4" max="16384" width="9.140625" style="1"/>
  </cols>
  <sheetData>
    <row r="3" spans="2:7" ht="25.5" x14ac:dyDescent="0.35">
      <c r="B3" s="2" t="s">
        <v>2</v>
      </c>
    </row>
    <row r="6" spans="2:7" ht="126" customHeight="1" x14ac:dyDescent="0.2">
      <c r="B6" s="35" t="s">
        <v>131</v>
      </c>
      <c r="C6" s="35"/>
      <c r="D6" s="35"/>
      <c r="E6" s="35"/>
      <c r="F6" s="35"/>
      <c r="G6" s="35"/>
    </row>
  </sheetData>
  <mergeCells count="1"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RowHeight="12.75" x14ac:dyDescent="0.2"/>
  <cols>
    <col min="1" max="1" width="32.140625" style="1" customWidth="1"/>
    <col min="2" max="2" width="19.140625" style="1" customWidth="1"/>
    <col min="3" max="16384" width="9.140625" style="1"/>
  </cols>
  <sheetData>
    <row r="1" spans="1:2" x14ac:dyDescent="0.2">
      <c r="A1" s="29" t="s">
        <v>0</v>
      </c>
      <c r="B1" s="29" t="s">
        <v>129</v>
      </c>
    </row>
    <row r="2" spans="1:2" x14ac:dyDescent="0.2">
      <c r="A2" s="32" t="s">
        <v>115</v>
      </c>
      <c r="B2" s="33">
        <v>9369</v>
      </c>
    </row>
    <row r="3" spans="1:2" x14ac:dyDescent="0.2">
      <c r="A3" s="32" t="s">
        <v>116</v>
      </c>
      <c r="B3" s="33">
        <v>5422</v>
      </c>
    </row>
    <row r="4" spans="1:2" x14ac:dyDescent="0.2">
      <c r="A4" s="32" t="s">
        <v>117</v>
      </c>
      <c r="B4" s="33">
        <v>3400</v>
      </c>
    </row>
    <row r="5" spans="1:2" x14ac:dyDescent="0.2">
      <c r="A5" s="32" t="s">
        <v>118</v>
      </c>
      <c r="B5" s="33">
        <v>3506</v>
      </c>
    </row>
    <row r="6" spans="1:2" x14ac:dyDescent="0.2">
      <c r="A6" s="32" t="s">
        <v>119</v>
      </c>
      <c r="B6" s="33">
        <v>1404</v>
      </c>
    </row>
    <row r="7" spans="1:2" x14ac:dyDescent="0.2">
      <c r="A7" s="30" t="s">
        <v>120</v>
      </c>
      <c r="B7" s="31">
        <v>44361</v>
      </c>
    </row>
    <row r="8" spans="1:2" x14ac:dyDescent="0.2">
      <c r="A8" s="30" t="s">
        <v>10</v>
      </c>
      <c r="B8" s="31">
        <v>22440</v>
      </c>
    </row>
    <row r="9" spans="1:2" x14ac:dyDescent="0.2">
      <c r="A9" s="30" t="s">
        <v>11</v>
      </c>
      <c r="B9" s="31">
        <v>12926</v>
      </c>
    </row>
    <row r="10" spans="1:2" x14ac:dyDescent="0.2">
      <c r="A10" s="30" t="s">
        <v>12</v>
      </c>
      <c r="B10" s="31">
        <v>10355</v>
      </c>
    </row>
    <row r="11" spans="1:2" x14ac:dyDescent="0.2">
      <c r="A11" s="30" t="s">
        <v>121</v>
      </c>
      <c r="B11" s="31">
        <v>3014</v>
      </c>
    </row>
    <row r="12" spans="1:2" x14ac:dyDescent="0.2">
      <c r="A12" s="32" t="s">
        <v>122</v>
      </c>
      <c r="B12" s="33">
        <v>19230</v>
      </c>
    </row>
    <row r="13" spans="1:2" x14ac:dyDescent="0.2">
      <c r="A13" s="32" t="s">
        <v>123</v>
      </c>
      <c r="B13" s="33">
        <v>9905</v>
      </c>
    </row>
    <row r="14" spans="1:2" x14ac:dyDescent="0.2">
      <c r="A14" s="32" t="s">
        <v>124</v>
      </c>
      <c r="B14" s="33">
        <v>5104</v>
      </c>
    </row>
    <row r="15" spans="1:2" x14ac:dyDescent="0.2">
      <c r="A15" s="32" t="s">
        <v>125</v>
      </c>
      <c r="B15" s="33">
        <v>3834</v>
      </c>
    </row>
    <row r="16" spans="1:2" x14ac:dyDescent="0.2">
      <c r="A16" s="32" t="s">
        <v>126</v>
      </c>
      <c r="B16" s="33">
        <v>1051</v>
      </c>
    </row>
    <row r="17" spans="1:2" x14ac:dyDescent="0.2">
      <c r="A17" s="30" t="s">
        <v>127</v>
      </c>
      <c r="B17" s="31">
        <v>3947</v>
      </c>
    </row>
    <row r="18" spans="1:2" x14ac:dyDescent="0.2">
      <c r="A18" s="30" t="s">
        <v>21</v>
      </c>
      <c r="B18" s="31">
        <v>1786</v>
      </c>
    </row>
    <row r="19" spans="1:2" x14ac:dyDescent="0.2">
      <c r="A19" s="30" t="s">
        <v>20</v>
      </c>
      <c r="B19" s="31">
        <v>1086</v>
      </c>
    </row>
    <row r="20" spans="1:2" x14ac:dyDescent="0.2">
      <c r="A20" s="30" t="s">
        <v>22</v>
      </c>
      <c r="B20" s="31">
        <v>861</v>
      </c>
    </row>
    <row r="21" spans="1:2" x14ac:dyDescent="0.2">
      <c r="A21" s="30" t="s">
        <v>128</v>
      </c>
      <c r="B21" s="31">
        <v>271</v>
      </c>
    </row>
    <row r="22" spans="1:2" x14ac:dyDescent="0.2">
      <c r="A22" s="34" t="s">
        <v>68</v>
      </c>
      <c r="B22" s="34">
        <v>163272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7</v>
      </c>
      <c r="B2" s="3" t="s">
        <v>0</v>
      </c>
      <c r="F2" s="9" t="s">
        <v>41</v>
      </c>
      <c r="G2" s="3" t="s">
        <v>0</v>
      </c>
    </row>
    <row r="3" spans="1:7" ht="24" customHeight="1" x14ac:dyDescent="0.2">
      <c r="A3" s="6" t="s">
        <v>3</v>
      </c>
      <c r="B3" s="4">
        <v>14.03</v>
      </c>
      <c r="F3" s="6" t="s">
        <v>3</v>
      </c>
      <c r="G3" s="11">
        <v>-4.4694431126117706E-2</v>
      </c>
    </row>
    <row r="4" spans="1:7" ht="24" customHeight="1" x14ac:dyDescent="0.2">
      <c r="A4" s="6" t="s">
        <v>4</v>
      </c>
      <c r="B4" s="4">
        <v>0</v>
      </c>
      <c r="F4" s="6" t="s">
        <v>1</v>
      </c>
      <c r="G4" s="11">
        <v>-1.6308433069406242E-2</v>
      </c>
    </row>
    <row r="5" spans="1:7" ht="24" customHeight="1" x14ac:dyDescent="0.2">
      <c r="A5" s="6" t="s">
        <v>1</v>
      </c>
      <c r="B5" s="4">
        <v>4.5599999999999996</v>
      </c>
      <c r="F5" s="6" t="s">
        <v>5</v>
      </c>
      <c r="G5" s="11">
        <v>-3.9109704254816476E-2</v>
      </c>
    </row>
    <row r="6" spans="1:7" ht="24" customHeight="1" x14ac:dyDescent="0.2">
      <c r="A6" s="6" t="s">
        <v>5</v>
      </c>
      <c r="B6" s="4">
        <v>25.43</v>
      </c>
      <c r="F6" s="6" t="s">
        <v>6</v>
      </c>
      <c r="G6" s="11">
        <v>-7.6577167166233348E-2</v>
      </c>
    </row>
    <row r="7" spans="1:7" ht="24" customHeight="1" x14ac:dyDescent="0.2">
      <c r="A7" s="6" t="s">
        <v>6</v>
      </c>
      <c r="B7" s="4">
        <v>69.45</v>
      </c>
    </row>
    <row r="8" spans="1:7" ht="24" customHeight="1" x14ac:dyDescent="0.2">
      <c r="B8" s="5"/>
      <c r="F8" s="9" t="s">
        <v>28</v>
      </c>
      <c r="G8" s="3" t="s">
        <v>0</v>
      </c>
    </row>
    <row r="9" spans="1:7" ht="24" customHeight="1" x14ac:dyDescent="0.2">
      <c r="A9" s="9" t="s">
        <v>25</v>
      </c>
      <c r="B9" s="3" t="s">
        <v>0</v>
      </c>
      <c r="F9" s="6" t="s">
        <v>9</v>
      </c>
      <c r="G9" s="6">
        <v>-2.5099999999999998</v>
      </c>
    </row>
    <row r="10" spans="1:7" ht="24" customHeight="1" x14ac:dyDescent="0.2">
      <c r="A10" s="6" t="s">
        <v>4</v>
      </c>
      <c r="B10" s="4" t="s">
        <v>8</v>
      </c>
      <c r="F10" s="6" t="s">
        <v>10</v>
      </c>
      <c r="G10" s="6">
        <v>-4.53</v>
      </c>
    </row>
    <row r="11" spans="1:7" ht="24" customHeight="1" x14ac:dyDescent="0.2">
      <c r="A11" s="6" t="s">
        <v>1</v>
      </c>
      <c r="B11" s="8">
        <v>8.1632658839225769E-2</v>
      </c>
      <c r="F11" s="6" t="s">
        <v>11</v>
      </c>
      <c r="G11" s="6">
        <v>-5.3</v>
      </c>
    </row>
    <row r="12" spans="1:7" ht="24" customHeight="1" x14ac:dyDescent="0.2">
      <c r="A12" s="6" t="s">
        <v>5</v>
      </c>
      <c r="B12" s="8">
        <v>0.1385321170091629</v>
      </c>
      <c r="F12" s="6" t="s">
        <v>12</v>
      </c>
      <c r="G12" s="6">
        <v>-5.79</v>
      </c>
    </row>
    <row r="13" spans="1:7" ht="24" customHeight="1" x14ac:dyDescent="0.2">
      <c r="A13" s="6" t="s">
        <v>6</v>
      </c>
      <c r="B13" s="8">
        <v>0.27354755997657776</v>
      </c>
      <c r="F13" s="6" t="s">
        <v>13</v>
      </c>
      <c r="G13" s="6">
        <v>-6.15</v>
      </c>
    </row>
    <row r="14" spans="1:7" ht="24" customHeight="1" x14ac:dyDescent="0.2">
      <c r="B14" s="5"/>
      <c r="F14" s="6" t="s">
        <v>14</v>
      </c>
      <c r="G14" s="6">
        <v>-39.07</v>
      </c>
    </row>
    <row r="15" spans="1:7" ht="24" customHeight="1" x14ac:dyDescent="0.2">
      <c r="A15" s="9" t="s">
        <v>24</v>
      </c>
      <c r="B15" s="3" t="s">
        <v>0</v>
      </c>
      <c r="F15" s="6" t="s">
        <v>15</v>
      </c>
      <c r="G15" s="6">
        <v>-57.42</v>
      </c>
    </row>
    <row r="16" spans="1:7" ht="24" customHeight="1" x14ac:dyDescent="0.2">
      <c r="A16" s="6" t="s">
        <v>9</v>
      </c>
      <c r="B16" s="6">
        <v>242.64</v>
      </c>
      <c r="F16" s="6" t="s">
        <v>16</v>
      </c>
      <c r="G16" s="6">
        <v>-63.22</v>
      </c>
    </row>
    <row r="17" spans="1:7" ht="24" customHeight="1" x14ac:dyDescent="0.2">
      <c r="A17" s="6" t="s">
        <v>10</v>
      </c>
      <c r="B17" s="6">
        <v>240.94</v>
      </c>
      <c r="F17" s="6" t="s">
        <v>17</v>
      </c>
      <c r="G17" s="6">
        <v>-74.400000000000006</v>
      </c>
    </row>
    <row r="18" spans="1:7" ht="24" customHeight="1" x14ac:dyDescent="0.2">
      <c r="A18" s="6" t="s">
        <v>11</v>
      </c>
      <c r="B18" s="6">
        <v>235.48</v>
      </c>
      <c r="F18" s="6" t="s">
        <v>18</v>
      </c>
      <c r="G18" s="6">
        <v>-90.53</v>
      </c>
    </row>
    <row r="19" spans="1:7" ht="24" customHeight="1" x14ac:dyDescent="0.2">
      <c r="A19" s="6" t="s">
        <v>12</v>
      </c>
      <c r="B19" s="6">
        <v>219.31</v>
      </c>
      <c r="F19" s="6" t="s">
        <v>19</v>
      </c>
      <c r="G19" s="6">
        <v>-207.11</v>
      </c>
    </row>
    <row r="20" spans="1:7" ht="24" customHeight="1" x14ac:dyDescent="0.2">
      <c r="A20" s="6" t="s">
        <v>13</v>
      </c>
      <c r="B20" s="6">
        <v>195.11</v>
      </c>
      <c r="F20" s="6" t="s">
        <v>21</v>
      </c>
      <c r="G20" s="6">
        <v>-302.04000000000002</v>
      </c>
    </row>
    <row r="21" spans="1:7" ht="24" customHeight="1" x14ac:dyDescent="0.2">
      <c r="A21" s="6" t="s">
        <v>14</v>
      </c>
      <c r="B21" s="6">
        <v>1323.56</v>
      </c>
      <c r="F21" s="6" t="s">
        <v>20</v>
      </c>
      <c r="G21" s="6">
        <v>-329.36</v>
      </c>
    </row>
    <row r="22" spans="1:7" ht="24" customHeight="1" x14ac:dyDescent="0.2">
      <c r="A22" s="6" t="s">
        <v>15</v>
      </c>
      <c r="B22" s="6">
        <v>1316.59</v>
      </c>
      <c r="F22" s="6" t="s">
        <v>22</v>
      </c>
      <c r="G22" s="6">
        <v>-415.16</v>
      </c>
    </row>
    <row r="23" spans="1:7" ht="24" customHeight="1" x14ac:dyDescent="0.2">
      <c r="A23" s="6" t="s">
        <v>16</v>
      </c>
      <c r="B23" s="6">
        <v>1316.13</v>
      </c>
      <c r="F23" s="6" t="s">
        <v>23</v>
      </c>
      <c r="G23" s="6">
        <v>-468.51</v>
      </c>
    </row>
    <row r="24" spans="1:7" ht="24" customHeight="1" x14ac:dyDescent="0.2">
      <c r="A24" s="6" t="s">
        <v>17</v>
      </c>
      <c r="B24" s="6">
        <v>1325.63</v>
      </c>
    </row>
    <row r="25" spans="1:7" ht="24" customHeight="1" x14ac:dyDescent="0.2">
      <c r="A25" s="6" t="s">
        <v>18</v>
      </c>
      <c r="B25" s="6">
        <v>1366.94</v>
      </c>
      <c r="F25" s="9" t="s">
        <v>29</v>
      </c>
      <c r="G25" s="3" t="s">
        <v>0</v>
      </c>
    </row>
    <row r="26" spans="1:7" ht="24" customHeight="1" x14ac:dyDescent="0.2">
      <c r="A26" s="6" t="s">
        <v>19</v>
      </c>
      <c r="B26" s="6">
        <v>3443.74</v>
      </c>
      <c r="F26" s="6" t="s">
        <v>9</v>
      </c>
      <c r="G26" s="11">
        <v>-1.0357838124036789E-2</v>
      </c>
    </row>
    <row r="27" spans="1:7" ht="24" customHeight="1" x14ac:dyDescent="0.2">
      <c r="A27" s="6" t="s">
        <v>21</v>
      </c>
      <c r="B27" s="6">
        <v>3588.45</v>
      </c>
      <c r="F27" s="6" t="s">
        <v>10</v>
      </c>
      <c r="G27" s="11">
        <v>-1.8784184008836746E-2</v>
      </c>
    </row>
    <row r="28" spans="1:7" ht="24" customHeight="1" x14ac:dyDescent="0.2">
      <c r="A28" s="6" t="s">
        <v>20</v>
      </c>
      <c r="B28" s="6">
        <v>3679.26</v>
      </c>
      <c r="F28" s="6" t="s">
        <v>11</v>
      </c>
      <c r="G28" s="11">
        <v>-2.250182256102562E-2</v>
      </c>
    </row>
    <row r="29" spans="1:7" ht="24" customHeight="1" x14ac:dyDescent="0.2">
      <c r="A29" s="6" t="s">
        <v>22</v>
      </c>
      <c r="B29" s="6">
        <v>4217.34</v>
      </c>
      <c r="F29" s="6" t="s">
        <v>12</v>
      </c>
      <c r="G29" s="11">
        <v>-2.6383025571703911E-2</v>
      </c>
    </row>
    <row r="30" spans="1:7" ht="24" customHeight="1" x14ac:dyDescent="0.2">
      <c r="A30" s="6" t="s">
        <v>23</v>
      </c>
      <c r="B30" s="6">
        <v>4011.63</v>
      </c>
      <c r="F30" s="6" t="s">
        <v>13</v>
      </c>
      <c r="G30" s="11">
        <v>-3.150571882724762E-2</v>
      </c>
    </row>
    <row r="31" spans="1:7" ht="24" customHeight="1" x14ac:dyDescent="0.2">
      <c r="F31" s="6" t="s">
        <v>14</v>
      </c>
      <c r="G31" s="11">
        <v>-2.9521677643060684E-2</v>
      </c>
    </row>
    <row r="32" spans="1:7" ht="24" customHeight="1" x14ac:dyDescent="0.2">
      <c r="A32" s="9" t="s">
        <v>40</v>
      </c>
      <c r="B32" s="3" t="s">
        <v>0</v>
      </c>
      <c r="F32" s="6" t="s">
        <v>15</v>
      </c>
      <c r="G32" s="11">
        <v>-4.3609034270048141E-2</v>
      </c>
    </row>
    <row r="33" spans="1:7" ht="24" customHeight="1" x14ac:dyDescent="0.2">
      <c r="A33" s="6" t="s">
        <v>30</v>
      </c>
      <c r="B33" s="12">
        <v>19857.504000000001</v>
      </c>
      <c r="F33" s="6" t="s">
        <v>16</v>
      </c>
      <c r="G33" s="11">
        <v>-4.803244024515152E-2</v>
      </c>
    </row>
    <row r="34" spans="1:7" ht="24" customHeight="1" x14ac:dyDescent="0.2">
      <c r="A34" s="6" t="s">
        <v>31</v>
      </c>
      <c r="B34" s="12">
        <v>5764.777</v>
      </c>
      <c r="F34" s="6" t="s">
        <v>17</v>
      </c>
      <c r="G34" s="11">
        <v>-5.6124545633792877E-2</v>
      </c>
    </row>
    <row r="35" spans="1:7" ht="24" customHeight="1" x14ac:dyDescent="0.2">
      <c r="A35" s="6" t="s">
        <v>32</v>
      </c>
      <c r="B35" s="12">
        <v>28663.712</v>
      </c>
      <c r="F35" s="6" t="s">
        <v>18</v>
      </c>
      <c r="G35" s="11">
        <v>-6.6227748990058899E-2</v>
      </c>
    </row>
    <row r="36" spans="1:7" ht="24" customHeight="1" x14ac:dyDescent="0.2">
      <c r="A36" s="6" t="s">
        <v>33</v>
      </c>
      <c r="B36" s="12">
        <v>16629.256000000001</v>
      </c>
      <c r="F36" s="6" t="s">
        <v>19</v>
      </c>
      <c r="G36" s="11">
        <v>-6.0140706598758698E-2</v>
      </c>
    </row>
    <row r="37" spans="1:7" ht="24" customHeight="1" x14ac:dyDescent="0.2">
      <c r="A37" s="6" t="s">
        <v>34</v>
      </c>
      <c r="B37" s="12">
        <v>249.40226999999999</v>
      </c>
      <c r="F37" s="6" t="s">
        <v>21</v>
      </c>
      <c r="G37" s="11">
        <v>-8.4168970584869385E-2</v>
      </c>
    </row>
    <row r="38" spans="1:7" ht="24" customHeight="1" x14ac:dyDescent="0.2">
      <c r="A38" s="6" t="s">
        <v>35</v>
      </c>
      <c r="B38" s="12">
        <v>23077.716</v>
      </c>
      <c r="F38" s="6" t="s">
        <v>20</v>
      </c>
      <c r="G38" s="11">
        <v>-8.9517705142498016E-2</v>
      </c>
    </row>
    <row r="39" spans="1:7" ht="24" customHeight="1" x14ac:dyDescent="0.2">
      <c r="A39" s="6" t="s">
        <v>36</v>
      </c>
      <c r="B39" s="12">
        <v>2048.4143799999997</v>
      </c>
      <c r="F39" s="6" t="s">
        <v>22</v>
      </c>
      <c r="G39" s="11">
        <v>-9.8441295325756073E-2</v>
      </c>
    </row>
    <row r="40" spans="1:7" ht="24" customHeight="1" x14ac:dyDescent="0.2">
      <c r="A40" s="6" t="s">
        <v>37</v>
      </c>
      <c r="B40" s="12">
        <v>4176.2477500000005</v>
      </c>
      <c r="F40" s="6" t="s">
        <v>23</v>
      </c>
      <c r="G40" s="11">
        <v>-0.11678893119096756</v>
      </c>
    </row>
    <row r="41" spans="1:7" ht="24" customHeight="1" x14ac:dyDescent="0.2">
      <c r="A41" s="6" t="s">
        <v>38</v>
      </c>
      <c r="B41" s="12">
        <v>1856.0431299999998</v>
      </c>
    </row>
    <row r="42" spans="1:7" ht="24" customHeight="1" x14ac:dyDescent="0.2">
      <c r="A42" s="6" t="s">
        <v>39</v>
      </c>
      <c r="B42" s="12">
        <v>192.30163000000002</v>
      </c>
      <c r="F42" s="9" t="s">
        <v>86</v>
      </c>
      <c r="G42" s="3" t="s">
        <v>0</v>
      </c>
    </row>
    <row r="43" spans="1:7" ht="24" customHeight="1" x14ac:dyDescent="0.2">
      <c r="F43" s="6" t="s">
        <v>30</v>
      </c>
      <c r="G43" s="12">
        <v>17505.284</v>
      </c>
    </row>
    <row r="44" spans="1:7" ht="24" customHeight="1" x14ac:dyDescent="0.2">
      <c r="F44" s="6" t="s">
        <v>31</v>
      </c>
      <c r="G44" s="12">
        <v>3746.7060000000001</v>
      </c>
    </row>
    <row r="45" spans="1:7" ht="24" customHeight="1" x14ac:dyDescent="0.2">
      <c r="F45" s="6" t="s">
        <v>32</v>
      </c>
      <c r="G45" s="12">
        <v>29952.558000000001</v>
      </c>
    </row>
    <row r="46" spans="1:7" ht="24" customHeight="1" x14ac:dyDescent="0.2">
      <c r="F46" s="6" t="s">
        <v>33</v>
      </c>
      <c r="G46" s="12">
        <v>15244.659</v>
      </c>
    </row>
    <row r="47" spans="1:7" ht="24" customHeight="1" x14ac:dyDescent="0.2">
      <c r="F47" s="6" t="s">
        <v>34</v>
      </c>
      <c r="G47" s="12">
        <v>202.37730999999999</v>
      </c>
    </row>
    <row r="48" spans="1:7" ht="24" customHeight="1" x14ac:dyDescent="0.2">
      <c r="F48" s="6" t="s">
        <v>35</v>
      </c>
      <c r="G48" s="12">
        <v>22772.522000000001</v>
      </c>
    </row>
    <row r="49" spans="6:7" ht="24" customHeight="1" x14ac:dyDescent="0.2">
      <c r="F49" s="6" t="s">
        <v>36</v>
      </c>
      <c r="G49" s="12">
        <v>2109.7737499999998</v>
      </c>
    </row>
    <row r="50" spans="6:7" ht="24" customHeight="1" x14ac:dyDescent="0.2">
      <c r="F50" s="6" t="s">
        <v>37</v>
      </c>
      <c r="G50" s="12">
        <v>4373.9475000000002</v>
      </c>
    </row>
    <row r="51" spans="6:7" ht="24" customHeight="1" x14ac:dyDescent="0.2">
      <c r="F51" s="6" t="s">
        <v>38</v>
      </c>
      <c r="G51" s="12">
        <v>1823.25713</v>
      </c>
    </row>
    <row r="52" spans="6:7" ht="24" customHeight="1" x14ac:dyDescent="0.2">
      <c r="F52" s="6" t="s">
        <v>39</v>
      </c>
      <c r="G52" s="12">
        <v>202.42138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69</v>
      </c>
      <c r="B2" s="3" t="s">
        <v>0</v>
      </c>
      <c r="F2" s="9" t="s">
        <v>83</v>
      </c>
      <c r="G2" s="3" t="s">
        <v>0</v>
      </c>
    </row>
    <row r="3" spans="1:7" ht="24" customHeight="1" x14ac:dyDescent="0.2">
      <c r="A3" s="6" t="s">
        <v>66</v>
      </c>
      <c r="B3" s="17">
        <v>17448</v>
      </c>
      <c r="F3" s="6" t="s">
        <v>66</v>
      </c>
      <c r="G3" s="17">
        <v>18914</v>
      </c>
    </row>
    <row r="4" spans="1:7" ht="24" customHeight="1" x14ac:dyDescent="0.2">
      <c r="A4" s="6" t="s">
        <v>67</v>
      </c>
      <c r="B4" s="17">
        <v>31027</v>
      </c>
      <c r="F4" s="6" t="s">
        <v>67</v>
      </c>
      <c r="G4" s="17">
        <v>30952</v>
      </c>
    </row>
    <row r="5" spans="1:7" ht="24" customHeight="1" x14ac:dyDescent="0.2">
      <c r="A5" s="6" t="s">
        <v>68</v>
      </c>
      <c r="B5" s="18">
        <v>48475</v>
      </c>
      <c r="F5" s="6" t="s">
        <v>68</v>
      </c>
      <c r="G5" s="18">
        <v>49866</v>
      </c>
    </row>
    <row r="6" spans="1:7" ht="24" customHeight="1" x14ac:dyDescent="0.2">
      <c r="A6" s="15"/>
      <c r="B6" s="16"/>
      <c r="F6" s="15"/>
      <c r="G6" s="16"/>
    </row>
    <row r="7" spans="1:7" ht="24" customHeight="1" x14ac:dyDescent="0.2">
      <c r="A7" s="9" t="s">
        <v>80</v>
      </c>
      <c r="B7" s="3" t="s">
        <v>0</v>
      </c>
      <c r="F7" s="9" t="s">
        <v>84</v>
      </c>
      <c r="G7" s="3" t="s">
        <v>0</v>
      </c>
    </row>
    <row r="8" spans="1:7" ht="24" customHeight="1" x14ac:dyDescent="0.2">
      <c r="A8" s="6" t="s">
        <v>70</v>
      </c>
      <c r="B8" s="4">
        <v>9686</v>
      </c>
      <c r="F8" s="6" t="s">
        <v>70</v>
      </c>
      <c r="G8" s="4">
        <v>9727</v>
      </c>
    </row>
    <row r="9" spans="1:7" ht="24" customHeight="1" x14ac:dyDescent="0.2">
      <c r="A9" s="6" t="s">
        <v>71</v>
      </c>
      <c r="B9" s="4">
        <v>2699</v>
      </c>
      <c r="F9" s="6" t="s">
        <v>71</v>
      </c>
      <c r="G9" s="4">
        <v>2232</v>
      </c>
    </row>
    <row r="10" spans="1:7" ht="24" customHeight="1" x14ac:dyDescent="0.2">
      <c r="A10" s="6" t="s">
        <v>72</v>
      </c>
      <c r="B10" s="4">
        <v>18174</v>
      </c>
      <c r="F10" s="6" t="s">
        <v>72</v>
      </c>
      <c r="G10" s="4">
        <v>19650</v>
      </c>
    </row>
    <row r="11" spans="1:7" ht="24" customHeight="1" x14ac:dyDescent="0.2">
      <c r="A11" s="6" t="s">
        <v>73</v>
      </c>
      <c r="B11" s="4">
        <v>9264</v>
      </c>
      <c r="F11" s="6" t="s">
        <v>73</v>
      </c>
      <c r="G11" s="4">
        <v>9152</v>
      </c>
    </row>
    <row r="12" spans="1:7" ht="24" customHeight="1" x14ac:dyDescent="0.2">
      <c r="A12" s="6" t="s">
        <v>74</v>
      </c>
      <c r="B12" s="4">
        <v>316</v>
      </c>
      <c r="F12" s="6" t="s">
        <v>74</v>
      </c>
      <c r="G12" s="4">
        <v>258</v>
      </c>
    </row>
    <row r="13" spans="1:7" ht="24" customHeight="1" x14ac:dyDescent="0.2">
      <c r="A13" s="6" t="s">
        <v>75</v>
      </c>
      <c r="B13" s="4">
        <v>32397</v>
      </c>
      <c r="F13" s="6" t="s">
        <v>75</v>
      </c>
      <c r="G13" s="4">
        <v>31976</v>
      </c>
    </row>
    <row r="14" spans="1:7" ht="24" customHeight="1" x14ac:dyDescent="0.2">
      <c r="A14" s="6" t="s">
        <v>76</v>
      </c>
      <c r="B14" s="4">
        <v>2831</v>
      </c>
      <c r="F14" s="6" t="s">
        <v>76</v>
      </c>
      <c r="G14" s="4">
        <v>2915</v>
      </c>
    </row>
    <row r="15" spans="1:7" ht="24" customHeight="1" x14ac:dyDescent="0.2">
      <c r="A15" s="6" t="s">
        <v>77</v>
      </c>
      <c r="B15" s="4">
        <v>5906</v>
      </c>
      <c r="F15" s="6" t="s">
        <v>77</v>
      </c>
      <c r="G15" s="4">
        <v>6180</v>
      </c>
    </row>
    <row r="16" spans="1:7" ht="24" customHeight="1" x14ac:dyDescent="0.2">
      <c r="A16" s="6" t="s">
        <v>78</v>
      </c>
      <c r="B16" s="4">
        <v>3282</v>
      </c>
      <c r="F16" s="6" t="s">
        <v>78</v>
      </c>
      <c r="G16" s="4">
        <v>3227</v>
      </c>
    </row>
    <row r="17" spans="1:7" ht="24" customHeight="1" x14ac:dyDescent="0.2">
      <c r="A17" s="6" t="s">
        <v>79</v>
      </c>
      <c r="B17" s="4">
        <v>246</v>
      </c>
      <c r="F17" s="6" t="s">
        <v>79</v>
      </c>
      <c r="G17" s="4">
        <v>259</v>
      </c>
    </row>
    <row r="19" spans="1:7" ht="24" customHeight="1" x14ac:dyDescent="0.2">
      <c r="A19" s="9" t="s">
        <v>82</v>
      </c>
      <c r="B19" s="3" t="s">
        <v>0</v>
      </c>
      <c r="F19" s="9" t="s">
        <v>85</v>
      </c>
      <c r="G19" s="3" t="s">
        <v>0</v>
      </c>
    </row>
    <row r="20" spans="1:7" ht="24" customHeight="1" x14ac:dyDescent="0.2">
      <c r="A20" s="6" t="s">
        <v>9</v>
      </c>
      <c r="B20" s="6">
        <v>243.88</v>
      </c>
      <c r="F20" s="6" t="s">
        <v>9</v>
      </c>
      <c r="G20" s="6">
        <v>245.7</v>
      </c>
    </row>
    <row r="21" spans="1:7" ht="24" customHeight="1" x14ac:dyDescent="0.2">
      <c r="A21" s="6" t="s">
        <v>10</v>
      </c>
      <c r="B21" s="6">
        <v>230.47</v>
      </c>
      <c r="F21" s="6" t="s">
        <v>10</v>
      </c>
      <c r="G21" s="6">
        <v>232.18</v>
      </c>
    </row>
    <row r="22" spans="1:7" ht="24" customHeight="1" x14ac:dyDescent="0.2">
      <c r="A22" s="6" t="s">
        <v>11</v>
      </c>
      <c r="B22" s="6">
        <v>225.17</v>
      </c>
      <c r="F22" s="6" t="s">
        <v>11</v>
      </c>
      <c r="G22" s="6">
        <v>226.42999999999998</v>
      </c>
    </row>
    <row r="23" spans="1:7" ht="24" customHeight="1" x14ac:dyDescent="0.2">
      <c r="A23" s="6" t="s">
        <v>12</v>
      </c>
      <c r="B23" s="6">
        <v>197.35</v>
      </c>
      <c r="F23" s="6" t="s">
        <v>12</v>
      </c>
      <c r="G23" s="6">
        <v>198.78</v>
      </c>
    </row>
    <row r="24" spans="1:7" ht="24" customHeight="1" x14ac:dyDescent="0.2">
      <c r="A24" s="6" t="s">
        <v>13</v>
      </c>
      <c r="B24" s="6">
        <v>175.46</v>
      </c>
      <c r="F24" s="6" t="s">
        <v>13</v>
      </c>
      <c r="G24" s="6">
        <v>176.84</v>
      </c>
    </row>
    <row r="25" spans="1:7" ht="24" customHeight="1" x14ac:dyDescent="0.2">
      <c r="A25" s="6" t="s">
        <v>14</v>
      </c>
      <c r="B25" s="6">
        <v>1177.8399999999999</v>
      </c>
      <c r="F25" s="6" t="s">
        <v>14</v>
      </c>
      <c r="G25" s="6">
        <v>1187.31</v>
      </c>
    </row>
    <row r="26" spans="1:7" ht="24" customHeight="1" x14ac:dyDescent="0.2">
      <c r="A26" s="6" t="s">
        <v>15</v>
      </c>
      <c r="B26" s="6">
        <v>1114.95</v>
      </c>
      <c r="F26" s="6" t="s">
        <v>15</v>
      </c>
      <c r="G26" s="6">
        <v>1122.99</v>
      </c>
    </row>
    <row r="27" spans="1:7" ht="24" customHeight="1" x14ac:dyDescent="0.2">
      <c r="A27" s="6" t="s">
        <v>16</v>
      </c>
      <c r="B27" s="6">
        <v>1100.82</v>
      </c>
      <c r="F27" s="6" t="s">
        <v>16</v>
      </c>
      <c r="G27" s="6">
        <v>1107.8499999999999</v>
      </c>
    </row>
    <row r="28" spans="1:7" ht="24" customHeight="1" x14ac:dyDescent="0.2">
      <c r="A28" s="6" t="s">
        <v>17</v>
      </c>
      <c r="B28" s="6">
        <v>1054.32</v>
      </c>
      <c r="F28" s="6" t="s">
        <v>17</v>
      </c>
      <c r="G28" s="6">
        <v>1059.8699999999999</v>
      </c>
    </row>
    <row r="29" spans="1:7" ht="24" customHeight="1" x14ac:dyDescent="0.2">
      <c r="A29" s="6" t="s">
        <v>18</v>
      </c>
      <c r="B29" s="6">
        <v>1080.71</v>
      </c>
      <c r="F29" s="6" t="s">
        <v>18</v>
      </c>
      <c r="G29" s="6">
        <v>1085.82</v>
      </c>
    </row>
    <row r="30" spans="1:7" ht="24" customHeight="1" x14ac:dyDescent="0.2">
      <c r="A30" s="6" t="s">
        <v>19</v>
      </c>
      <c r="B30" s="6">
        <v>2369.38</v>
      </c>
      <c r="F30" s="6" t="s">
        <v>19</v>
      </c>
      <c r="G30" s="6">
        <v>2408.27</v>
      </c>
    </row>
    <row r="31" spans="1:7" ht="24" customHeight="1" x14ac:dyDescent="0.2">
      <c r="A31" s="6" t="s">
        <v>21</v>
      </c>
      <c r="B31" s="6">
        <v>2310.9299999999998</v>
      </c>
      <c r="F31" s="6" t="s">
        <v>21</v>
      </c>
      <c r="G31" s="6">
        <v>2346.02</v>
      </c>
    </row>
    <row r="32" spans="1:7" ht="24" customHeight="1" x14ac:dyDescent="0.2">
      <c r="A32" s="6" t="s">
        <v>20</v>
      </c>
      <c r="B32" s="6">
        <v>2317.4699999999998</v>
      </c>
      <c r="F32" s="6" t="s">
        <v>20</v>
      </c>
      <c r="G32" s="6">
        <v>2352.8399999999997</v>
      </c>
    </row>
    <row r="33" spans="1:7" ht="24" customHeight="1" x14ac:dyDescent="0.2">
      <c r="A33" s="6" t="s">
        <v>22</v>
      </c>
      <c r="B33" s="6">
        <v>2542.65</v>
      </c>
      <c r="F33" s="6" t="s">
        <v>22</v>
      </c>
      <c r="G33" s="6">
        <v>2583.7600000000002</v>
      </c>
    </row>
    <row r="34" spans="1:7" ht="24" customHeight="1" x14ac:dyDescent="0.2">
      <c r="A34" s="6" t="s">
        <v>23</v>
      </c>
      <c r="B34" s="6">
        <v>2417.91</v>
      </c>
      <c r="F34" s="6" t="s">
        <v>23</v>
      </c>
      <c r="G34" s="6">
        <v>2441.2599999999998</v>
      </c>
    </row>
    <row r="35" spans="1:7" ht="24" customHeight="1" x14ac:dyDescent="0.2">
      <c r="A35" s="6" t="s">
        <v>81</v>
      </c>
      <c r="B35" s="6">
        <v>551.48</v>
      </c>
      <c r="F35" s="6" t="s">
        <v>81</v>
      </c>
      <c r="G35" s="6">
        <v>556.46</v>
      </c>
    </row>
    <row r="36" spans="1:7" ht="24" customHeight="1" x14ac:dyDescent="0.2">
      <c r="A36" s="15"/>
      <c r="B36" s="19"/>
      <c r="F36" s="15"/>
      <c r="G36" s="20"/>
    </row>
    <row r="37" spans="1:7" ht="24" customHeight="1" x14ac:dyDescent="0.2">
      <c r="A37" s="15"/>
      <c r="B37" s="19"/>
      <c r="F37" s="15"/>
      <c r="G37" s="20"/>
    </row>
    <row r="38" spans="1:7" ht="24" customHeight="1" x14ac:dyDescent="0.2">
      <c r="A38" s="15"/>
      <c r="B38" s="19"/>
      <c r="F38" s="15"/>
      <c r="G38" s="20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15"/>
      <c r="B40" s="19"/>
      <c r="F40" s="15"/>
      <c r="G40" s="20"/>
    </row>
    <row r="41" spans="1:7" ht="24" customHeight="1" x14ac:dyDescent="0.2">
      <c r="A41" s="15"/>
      <c r="B41" s="19"/>
      <c r="F41" s="15"/>
      <c r="G41" s="15"/>
    </row>
    <row r="42" spans="1:7" ht="24" customHeight="1" x14ac:dyDescent="0.2">
      <c r="A42" s="15"/>
      <c r="B42" s="19"/>
      <c r="F42" s="21"/>
      <c r="G42" s="16"/>
    </row>
    <row r="43" spans="1:7" ht="24" customHeight="1" x14ac:dyDescent="0.2">
      <c r="F43" s="15"/>
      <c r="G43" s="19"/>
    </row>
    <row r="44" spans="1:7" ht="24" customHeight="1" x14ac:dyDescent="0.2">
      <c r="F44" s="15"/>
      <c r="G44" s="19"/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G67"/>
  <sheetViews>
    <sheetView tabSelected="1" zoomScale="55" zoomScaleNormal="55" workbookViewId="0">
      <selection activeCell="C2" sqref="C1:C1048576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87</v>
      </c>
      <c r="B2" s="3" t="s">
        <v>0</v>
      </c>
      <c r="F2" s="9" t="s">
        <v>92</v>
      </c>
      <c r="G2" s="3" t="s">
        <v>0</v>
      </c>
    </row>
    <row r="3" spans="1:7" ht="24" customHeight="1" x14ac:dyDescent="0.2">
      <c r="A3" s="6" t="s">
        <v>88</v>
      </c>
      <c r="B3" s="4">
        <v>1341</v>
      </c>
      <c r="F3" s="6" t="s">
        <v>89</v>
      </c>
      <c r="G3" s="4">
        <v>-2.63</v>
      </c>
    </row>
    <row r="4" spans="1:7" ht="24" customHeight="1" x14ac:dyDescent="0.2">
      <c r="A4" s="6" t="s">
        <v>89</v>
      </c>
      <c r="B4" s="4">
        <v>17</v>
      </c>
    </row>
    <row r="5" spans="1:7" ht="24" customHeight="1" x14ac:dyDescent="0.2">
      <c r="A5" s="15"/>
      <c r="B5" s="16"/>
      <c r="F5" s="9" t="s">
        <v>130</v>
      </c>
      <c r="G5" s="3" t="s">
        <v>0</v>
      </c>
    </row>
    <row r="6" spans="1:7" ht="24" customHeight="1" x14ac:dyDescent="0.2">
      <c r="A6" s="9" t="s">
        <v>90</v>
      </c>
      <c r="B6" s="3" t="s">
        <v>0</v>
      </c>
      <c r="F6" s="6" t="s">
        <v>89</v>
      </c>
      <c r="G6" s="4">
        <v>-65.63</v>
      </c>
    </row>
    <row r="7" spans="1:7" ht="24" customHeight="1" x14ac:dyDescent="0.2">
      <c r="A7" s="6" t="s">
        <v>9</v>
      </c>
      <c r="B7" s="6">
        <v>86.52</v>
      </c>
    </row>
    <row r="8" spans="1:7" ht="24" customHeight="1" x14ac:dyDescent="0.2">
      <c r="A8" s="6" t="s">
        <v>10</v>
      </c>
      <c r="B8" s="6">
        <v>44.89</v>
      </c>
      <c r="F8" s="9" t="s">
        <v>93</v>
      </c>
      <c r="G8" s="3" t="s">
        <v>0</v>
      </c>
    </row>
    <row r="9" spans="1:7" ht="24" customHeight="1" x14ac:dyDescent="0.2">
      <c r="A9" s="6" t="s">
        <v>11</v>
      </c>
      <c r="B9" s="6">
        <v>33.39</v>
      </c>
      <c r="F9" s="6" t="s">
        <v>9</v>
      </c>
      <c r="G9" s="6">
        <v>85.42</v>
      </c>
    </row>
    <row r="10" spans="1:7" ht="24" customHeight="1" x14ac:dyDescent="0.2">
      <c r="A10" s="6" t="s">
        <v>12</v>
      </c>
      <c r="B10" s="6">
        <v>25.16</v>
      </c>
      <c r="F10" s="6" t="s">
        <v>10</v>
      </c>
      <c r="G10" s="6">
        <v>43.84</v>
      </c>
    </row>
    <row r="11" spans="1:7" ht="24" customHeight="1" x14ac:dyDescent="0.2">
      <c r="A11" s="6" t="s">
        <v>13</v>
      </c>
      <c r="B11" s="6">
        <v>17.39</v>
      </c>
      <c r="F11" s="6" t="s">
        <v>11</v>
      </c>
      <c r="G11" s="6">
        <v>32.44</v>
      </c>
    </row>
    <row r="12" spans="1:7" ht="24" customHeight="1" x14ac:dyDescent="0.2">
      <c r="A12" s="6" t="s">
        <v>14</v>
      </c>
      <c r="B12" s="6">
        <v>455.55</v>
      </c>
      <c r="F12" s="6" t="s">
        <v>12</v>
      </c>
      <c r="G12" s="6">
        <v>24.38</v>
      </c>
    </row>
    <row r="13" spans="1:7" ht="24" customHeight="1" x14ac:dyDescent="0.2">
      <c r="A13" s="6" t="s">
        <v>15</v>
      </c>
      <c r="B13" s="6">
        <v>248.92</v>
      </c>
      <c r="F13" s="6" t="s">
        <v>13</v>
      </c>
      <c r="G13" s="6">
        <v>17.02</v>
      </c>
    </row>
    <row r="14" spans="1:7" ht="24" customHeight="1" x14ac:dyDescent="0.2">
      <c r="A14" s="6" t="s">
        <v>16</v>
      </c>
      <c r="B14" s="6">
        <v>180.72</v>
      </c>
      <c r="F14" s="6" t="s">
        <v>14</v>
      </c>
      <c r="G14" s="6">
        <v>439.18</v>
      </c>
    </row>
    <row r="15" spans="1:7" ht="24" customHeight="1" x14ac:dyDescent="0.2">
      <c r="A15" s="6" t="s">
        <v>17</v>
      </c>
      <c r="B15" s="6">
        <v>131.88999999999999</v>
      </c>
      <c r="F15" s="6" t="s">
        <v>15</v>
      </c>
      <c r="G15" s="6">
        <v>232.10999999999999</v>
      </c>
    </row>
    <row r="16" spans="1:7" ht="24" customHeight="1" x14ac:dyDescent="0.2">
      <c r="A16" s="6" t="s">
        <v>18</v>
      </c>
      <c r="B16" s="6">
        <v>75.92</v>
      </c>
      <c r="F16" s="6" t="s">
        <v>16</v>
      </c>
      <c r="G16" s="6">
        <v>164.82999999999998</v>
      </c>
    </row>
    <row r="17" spans="1:7" ht="24" customHeight="1" x14ac:dyDescent="0.2">
      <c r="A17" s="6" t="s">
        <v>19</v>
      </c>
      <c r="B17" s="6">
        <v>290.3</v>
      </c>
      <c r="F17" s="6" t="s">
        <v>17</v>
      </c>
      <c r="G17" s="6">
        <v>119.19999999999999</v>
      </c>
    </row>
    <row r="18" spans="1:7" ht="24" customHeight="1" x14ac:dyDescent="0.2">
      <c r="A18" s="6" t="s">
        <v>21</v>
      </c>
      <c r="B18" s="6">
        <v>161.88</v>
      </c>
      <c r="F18" s="6" t="s">
        <v>18</v>
      </c>
      <c r="G18" s="6">
        <v>67.86</v>
      </c>
    </row>
    <row r="19" spans="1:7" ht="24" customHeight="1" x14ac:dyDescent="0.2">
      <c r="A19" s="6" t="s">
        <v>20</v>
      </c>
      <c r="B19" s="6">
        <v>166.32</v>
      </c>
      <c r="F19" s="6" t="s">
        <v>19</v>
      </c>
      <c r="G19" s="6">
        <v>280.38</v>
      </c>
    </row>
    <row r="20" spans="1:7" ht="24" customHeight="1" x14ac:dyDescent="0.2">
      <c r="A20" s="6" t="s">
        <v>22</v>
      </c>
      <c r="B20" s="6">
        <v>157.27000000000001</v>
      </c>
      <c r="F20" s="6" t="s">
        <v>21</v>
      </c>
      <c r="G20" s="6">
        <v>148.99</v>
      </c>
    </row>
    <row r="21" spans="1:7" ht="24" customHeight="1" x14ac:dyDescent="0.2">
      <c r="A21" s="6" t="s">
        <v>23</v>
      </c>
      <c r="B21" s="6">
        <v>112.82</v>
      </c>
      <c r="F21" s="6" t="s">
        <v>20</v>
      </c>
      <c r="G21" s="6">
        <v>152.16999999999999</v>
      </c>
    </row>
    <row r="22" spans="1:7" ht="24" customHeight="1" x14ac:dyDescent="0.2">
      <c r="F22" s="6" t="s">
        <v>22</v>
      </c>
      <c r="G22" s="6">
        <v>142.22</v>
      </c>
    </row>
    <row r="23" spans="1:7" ht="24" customHeight="1" x14ac:dyDescent="0.2">
      <c r="A23" s="9" t="s">
        <v>91</v>
      </c>
      <c r="B23" s="3" t="s">
        <v>0</v>
      </c>
      <c r="F23" s="6" t="s">
        <v>23</v>
      </c>
      <c r="G23" s="6">
        <v>99.35</v>
      </c>
    </row>
    <row r="24" spans="1:7" ht="24" customHeight="1" x14ac:dyDescent="0.2">
      <c r="A24" s="6" t="s">
        <v>9</v>
      </c>
      <c r="B24" s="6">
        <v>-7.83</v>
      </c>
    </row>
    <row r="25" spans="1:7" ht="24" customHeight="1" x14ac:dyDescent="0.2">
      <c r="A25" s="6" t="s">
        <v>10</v>
      </c>
      <c r="B25" s="6">
        <v>-2.41</v>
      </c>
      <c r="F25" s="9" t="s">
        <v>114</v>
      </c>
      <c r="G25" s="3" t="s">
        <v>0</v>
      </c>
    </row>
    <row r="26" spans="1:7" ht="24" customHeight="1" x14ac:dyDescent="0.2">
      <c r="A26" s="6" t="s">
        <v>11</v>
      </c>
      <c r="B26" s="6">
        <v>-1.01</v>
      </c>
      <c r="F26" s="6" t="s">
        <v>9</v>
      </c>
      <c r="G26" s="6">
        <v>-7.84</v>
      </c>
    </row>
    <row r="27" spans="1:7" ht="24" customHeight="1" x14ac:dyDescent="0.2">
      <c r="A27" s="6" t="s">
        <v>12</v>
      </c>
      <c r="B27" s="6">
        <v>-0.91</v>
      </c>
      <c r="F27" s="6" t="s">
        <v>10</v>
      </c>
      <c r="G27" s="6">
        <v>-2.41</v>
      </c>
    </row>
    <row r="28" spans="1:7" ht="24" customHeight="1" x14ac:dyDescent="0.2">
      <c r="A28" s="6" t="s">
        <v>13</v>
      </c>
      <c r="B28" s="6">
        <v>-0.5</v>
      </c>
      <c r="F28" s="6" t="s">
        <v>11</v>
      </c>
      <c r="G28" s="6">
        <v>-1.01</v>
      </c>
    </row>
    <row r="29" spans="1:7" ht="24" customHeight="1" x14ac:dyDescent="0.2">
      <c r="A29" s="6" t="s">
        <v>14</v>
      </c>
      <c r="B29" s="6">
        <v>6.04</v>
      </c>
      <c r="F29" s="6" t="s">
        <v>12</v>
      </c>
      <c r="G29" s="6">
        <v>-0.9</v>
      </c>
    </row>
    <row r="30" spans="1:7" ht="24" customHeight="1" x14ac:dyDescent="0.2">
      <c r="A30" s="6" t="s">
        <v>15</v>
      </c>
      <c r="B30" s="6">
        <v>2.67</v>
      </c>
      <c r="F30" s="6" t="s">
        <v>13</v>
      </c>
      <c r="G30" s="6">
        <v>-0.49</v>
      </c>
    </row>
    <row r="31" spans="1:7" ht="24" customHeight="1" x14ac:dyDescent="0.2">
      <c r="A31" s="6" t="s">
        <v>16</v>
      </c>
      <c r="B31" s="6">
        <v>1.97</v>
      </c>
      <c r="F31" s="6" t="s">
        <v>14</v>
      </c>
      <c r="G31" s="6">
        <v>5.5</v>
      </c>
    </row>
    <row r="32" spans="1:7" ht="24" customHeight="1" x14ac:dyDescent="0.2">
      <c r="A32" s="6" t="s">
        <v>17</v>
      </c>
      <c r="B32" s="6">
        <v>2.4900000000000002</v>
      </c>
      <c r="F32" s="6" t="s">
        <v>15</v>
      </c>
      <c r="G32" s="6">
        <v>2.27</v>
      </c>
    </row>
    <row r="33" spans="1:7" ht="24" customHeight="1" x14ac:dyDescent="0.2">
      <c r="A33" s="6" t="s">
        <v>18</v>
      </c>
      <c r="B33" s="6">
        <v>0.62</v>
      </c>
      <c r="F33" s="6" t="s">
        <v>16</v>
      </c>
      <c r="G33" s="6">
        <v>1.62</v>
      </c>
    </row>
    <row r="34" spans="1:7" ht="24" customHeight="1" x14ac:dyDescent="0.2">
      <c r="A34" s="6" t="s">
        <v>19</v>
      </c>
      <c r="B34" s="6">
        <v>11.41</v>
      </c>
      <c r="F34" s="6" t="s">
        <v>17</v>
      </c>
      <c r="G34" s="6">
        <v>2.12</v>
      </c>
    </row>
    <row r="35" spans="1:7" ht="24" customHeight="1" x14ac:dyDescent="0.2">
      <c r="A35" s="6" t="s">
        <v>21</v>
      </c>
      <c r="B35" s="6">
        <v>4.4400000000000004</v>
      </c>
      <c r="F35" s="6" t="s">
        <v>18</v>
      </c>
      <c r="G35" s="6">
        <v>0.52</v>
      </c>
    </row>
    <row r="36" spans="1:7" ht="24" customHeight="1" x14ac:dyDescent="0.2">
      <c r="A36" s="6" t="s">
        <v>20</v>
      </c>
      <c r="B36" s="6">
        <v>4.25</v>
      </c>
      <c r="F36" s="6" t="s">
        <v>19</v>
      </c>
      <c r="G36" s="6">
        <v>10.74</v>
      </c>
    </row>
    <row r="37" spans="1:7" ht="24" customHeight="1" x14ac:dyDescent="0.2">
      <c r="A37" s="6" t="s">
        <v>22</v>
      </c>
      <c r="B37" s="6">
        <v>5.29</v>
      </c>
      <c r="F37" s="6" t="s">
        <v>21</v>
      </c>
      <c r="G37" s="6">
        <v>3.9000000000000004</v>
      </c>
    </row>
    <row r="38" spans="1:7" ht="24" customHeight="1" x14ac:dyDescent="0.2">
      <c r="A38" s="6" t="s">
        <v>23</v>
      </c>
      <c r="B38" s="6">
        <v>1.59</v>
      </c>
      <c r="F38" s="6" t="s">
        <v>20</v>
      </c>
      <c r="G38" s="6">
        <v>3.68</v>
      </c>
    </row>
    <row r="39" spans="1:7" ht="24" customHeight="1" x14ac:dyDescent="0.2">
      <c r="A39" s="15"/>
      <c r="B39" s="19"/>
      <c r="F39" s="6" t="s">
        <v>22</v>
      </c>
      <c r="G39" s="6">
        <v>4.7300000000000004</v>
      </c>
    </row>
    <row r="40" spans="1:7" ht="24" customHeight="1" x14ac:dyDescent="0.2">
      <c r="A40" s="9" t="s">
        <v>95</v>
      </c>
      <c r="B40" s="3" t="s">
        <v>0</v>
      </c>
      <c r="F40" s="6" t="s">
        <v>23</v>
      </c>
      <c r="G40" s="6">
        <v>1.3900000000000001</v>
      </c>
    </row>
    <row r="41" spans="1:7" ht="24" customHeight="1" x14ac:dyDescent="0.2">
      <c r="A41" s="6" t="s">
        <v>94</v>
      </c>
      <c r="B41" s="6">
        <v>9864</v>
      </c>
      <c r="F41" s="15"/>
      <c r="G41" s="20"/>
    </row>
    <row r="42" spans="1:7" ht="24" customHeight="1" x14ac:dyDescent="0.2">
      <c r="F42" s="9" t="s">
        <v>97</v>
      </c>
      <c r="G42" s="3" t="s">
        <v>0</v>
      </c>
    </row>
    <row r="43" spans="1:7" ht="24" customHeight="1" x14ac:dyDescent="0.2">
      <c r="F43" s="6" t="s">
        <v>96</v>
      </c>
      <c r="G43" s="22">
        <v>9551</v>
      </c>
    </row>
    <row r="44" spans="1:7" ht="24" customHeight="1" x14ac:dyDescent="0.2">
      <c r="F44" s="6" t="s">
        <v>98</v>
      </c>
      <c r="G44" s="22">
        <v>313</v>
      </c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  <row r="54" spans="6:7" ht="24" customHeight="1" x14ac:dyDescent="0.2">
      <c r="F54" s="15"/>
      <c r="G54" s="15"/>
    </row>
    <row r="55" spans="6:7" ht="24" customHeight="1" x14ac:dyDescent="0.2">
      <c r="F55" s="15"/>
      <c r="G55" s="15"/>
    </row>
    <row r="56" spans="6:7" ht="24" customHeight="1" x14ac:dyDescent="0.2">
      <c r="F56" s="15"/>
      <c r="G56" s="15"/>
    </row>
    <row r="57" spans="6:7" ht="24" customHeight="1" x14ac:dyDescent="0.2">
      <c r="F57" s="15"/>
      <c r="G57" s="15"/>
    </row>
    <row r="58" spans="6:7" ht="24" customHeight="1" x14ac:dyDescent="0.2">
      <c r="F58" s="15"/>
      <c r="G58" s="15"/>
    </row>
    <row r="59" spans="6:7" ht="24" customHeight="1" x14ac:dyDescent="0.2">
      <c r="F59" s="15"/>
      <c r="G59" s="15"/>
    </row>
    <row r="60" spans="6:7" ht="24" customHeight="1" x14ac:dyDescent="0.2">
      <c r="F60" s="15"/>
      <c r="G60" s="15"/>
    </row>
    <row r="61" spans="6:7" ht="24" customHeight="1" x14ac:dyDescent="0.2">
      <c r="F61" s="15"/>
      <c r="G61" s="15"/>
    </row>
    <row r="62" spans="6:7" ht="24" customHeight="1" x14ac:dyDescent="0.2">
      <c r="F62" s="15"/>
      <c r="G62" s="15"/>
    </row>
    <row r="63" spans="6:7" ht="24" customHeight="1" x14ac:dyDescent="0.2">
      <c r="F63" s="15"/>
      <c r="G63" s="15"/>
    </row>
    <row r="64" spans="6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6" t="s">
        <v>27</v>
      </c>
      <c r="G1" s="36"/>
    </row>
    <row r="2" spans="1:7" ht="24" customHeight="1" x14ac:dyDescent="0.2">
      <c r="A2" s="9" t="s">
        <v>99</v>
      </c>
      <c r="B2" s="3" t="s">
        <v>0</v>
      </c>
      <c r="F2" s="9" t="s">
        <v>100</v>
      </c>
      <c r="G2" s="3" t="s">
        <v>0</v>
      </c>
    </row>
    <row r="3" spans="1:7" ht="24" customHeight="1" x14ac:dyDescent="0.2">
      <c r="A3" s="6" t="s">
        <v>101</v>
      </c>
      <c r="B3" s="4">
        <v>9373</v>
      </c>
      <c r="F3" s="6" t="s">
        <v>101</v>
      </c>
      <c r="G3" s="4">
        <v>9152</v>
      </c>
    </row>
    <row r="4" spans="1:7" ht="24" customHeight="1" x14ac:dyDescent="0.2">
      <c r="A4" s="6" t="s">
        <v>102</v>
      </c>
      <c r="B4" s="4">
        <v>2745</v>
      </c>
      <c r="F4" s="6" t="s">
        <v>102</v>
      </c>
      <c r="G4" s="4">
        <v>2685</v>
      </c>
    </row>
    <row r="5" spans="1:7" ht="24" customHeight="1" x14ac:dyDescent="0.2">
      <c r="A5" s="6" t="s">
        <v>103</v>
      </c>
      <c r="B5" s="4">
        <v>1989</v>
      </c>
      <c r="F5" s="6" t="s">
        <v>103</v>
      </c>
      <c r="G5" s="4">
        <v>1940</v>
      </c>
    </row>
    <row r="6" spans="1:7" ht="24" customHeight="1" x14ac:dyDescent="0.2">
      <c r="A6" s="6" t="s">
        <v>104</v>
      </c>
      <c r="B6" s="4">
        <v>4639</v>
      </c>
      <c r="F6" s="6" t="s">
        <v>104</v>
      </c>
      <c r="G6" s="4">
        <v>4527</v>
      </c>
    </row>
    <row r="7" spans="1:7" ht="24" customHeight="1" x14ac:dyDescent="0.2">
      <c r="A7" s="15"/>
      <c r="B7" s="15"/>
      <c r="F7" s="15"/>
      <c r="G7" s="15"/>
    </row>
    <row r="8" spans="1:7" ht="24" customHeight="1" x14ac:dyDescent="0.2">
      <c r="A8" s="15"/>
      <c r="B8" s="15"/>
      <c r="F8" s="15"/>
      <c r="G8" s="15"/>
    </row>
    <row r="9" spans="1:7" ht="24" customHeight="1" x14ac:dyDescent="0.2">
      <c r="A9" s="15"/>
      <c r="B9" s="15"/>
      <c r="F9" s="15"/>
      <c r="G9" s="15"/>
    </row>
    <row r="10" spans="1:7" ht="24" customHeight="1" x14ac:dyDescent="0.2">
      <c r="A10" s="15"/>
      <c r="B10" s="15"/>
      <c r="F10" s="15"/>
      <c r="G10" s="15"/>
    </row>
    <row r="11" spans="1:7" ht="24" customHeight="1" x14ac:dyDescent="0.2">
      <c r="A11" s="15"/>
      <c r="B11" s="15"/>
      <c r="F11" s="15"/>
      <c r="G11" s="15"/>
    </row>
    <row r="12" spans="1:7" ht="24" customHeight="1" x14ac:dyDescent="0.2">
      <c r="A12" s="15"/>
      <c r="B12" s="15"/>
      <c r="F12" s="15"/>
      <c r="G12" s="15"/>
    </row>
    <row r="13" spans="1:7" ht="24" customHeight="1" x14ac:dyDescent="0.2">
      <c r="A13" s="15"/>
      <c r="B13" s="15"/>
      <c r="F13" s="15"/>
      <c r="G13" s="15"/>
    </row>
    <row r="14" spans="1:7" ht="24" customHeight="1" x14ac:dyDescent="0.2">
      <c r="A14" s="15"/>
      <c r="B14" s="15"/>
      <c r="F14" s="15"/>
      <c r="G14" s="15"/>
    </row>
    <row r="15" spans="1:7" ht="24" customHeight="1" x14ac:dyDescent="0.2">
      <c r="A15" s="15"/>
      <c r="B15" s="15"/>
      <c r="F15" s="15"/>
      <c r="G15" s="15"/>
    </row>
    <row r="16" spans="1:7" ht="24" customHeight="1" x14ac:dyDescent="0.2">
      <c r="A16" s="15"/>
      <c r="B16" s="15"/>
      <c r="F16" s="15"/>
      <c r="G16" s="15"/>
    </row>
    <row r="17" spans="1:7" ht="24" customHeight="1" x14ac:dyDescent="0.2">
      <c r="A17" s="15"/>
      <c r="B17" s="15"/>
      <c r="F17" s="15"/>
      <c r="G17" s="15"/>
    </row>
    <row r="18" spans="1:7" ht="24" customHeight="1" x14ac:dyDescent="0.2">
      <c r="A18" s="15"/>
      <c r="B18" s="15"/>
      <c r="F18" s="15"/>
      <c r="G18" s="15"/>
    </row>
    <row r="19" spans="1:7" ht="24" customHeight="1" x14ac:dyDescent="0.2">
      <c r="A19" s="15"/>
      <c r="B19" s="15"/>
      <c r="F19" s="15"/>
      <c r="G19" s="15"/>
    </row>
    <row r="20" spans="1:7" ht="24" customHeight="1" x14ac:dyDescent="0.2">
      <c r="A20" s="15"/>
      <c r="B20" s="15"/>
      <c r="F20" s="15"/>
      <c r="G20" s="15"/>
    </row>
    <row r="21" spans="1:7" ht="24" customHeight="1" x14ac:dyDescent="0.2">
      <c r="A21" s="15"/>
      <c r="B21" s="15"/>
      <c r="F21" s="15"/>
      <c r="G21" s="15"/>
    </row>
    <row r="22" spans="1:7" ht="24" customHeight="1" x14ac:dyDescent="0.2">
      <c r="A22" s="15"/>
      <c r="B22" s="15"/>
      <c r="F22" s="15"/>
      <c r="G22" s="15"/>
    </row>
    <row r="23" spans="1:7" ht="24" customHeight="1" x14ac:dyDescent="0.2">
      <c r="A23" s="21"/>
      <c r="B23" s="16"/>
      <c r="F23" s="21"/>
      <c r="G23" s="16"/>
    </row>
    <row r="24" spans="1:7" ht="24" customHeight="1" x14ac:dyDescent="0.2">
      <c r="A24" s="15"/>
      <c r="B24" s="15"/>
      <c r="F24" s="15"/>
      <c r="G24" s="15"/>
    </row>
    <row r="25" spans="1:7" ht="24" customHeight="1" x14ac:dyDescent="0.2">
      <c r="A25" s="15"/>
      <c r="B25" s="15"/>
      <c r="F25" s="15"/>
      <c r="G25" s="15"/>
    </row>
    <row r="26" spans="1:7" ht="24" customHeight="1" x14ac:dyDescent="0.2">
      <c r="A26" s="15"/>
      <c r="B26" s="15"/>
      <c r="F26" s="15"/>
      <c r="G26" s="15"/>
    </row>
    <row r="27" spans="1:7" ht="24" customHeight="1" x14ac:dyDescent="0.2">
      <c r="A27" s="15"/>
      <c r="B27" s="15"/>
      <c r="F27" s="15"/>
      <c r="G27" s="15"/>
    </row>
    <row r="28" spans="1:7" ht="24" customHeight="1" x14ac:dyDescent="0.2">
      <c r="A28" s="15"/>
      <c r="B28" s="15"/>
      <c r="F28" s="15"/>
      <c r="G28" s="15"/>
    </row>
    <row r="29" spans="1:7" ht="24" customHeight="1" x14ac:dyDescent="0.2">
      <c r="A29" s="15"/>
      <c r="B29" s="15"/>
      <c r="F29" s="15"/>
      <c r="G29" s="15"/>
    </row>
    <row r="30" spans="1:7" ht="24" customHeight="1" x14ac:dyDescent="0.2">
      <c r="A30" s="15"/>
      <c r="B30" s="15"/>
      <c r="F30" s="15"/>
      <c r="G30" s="15"/>
    </row>
    <row r="31" spans="1:7" ht="24" customHeight="1" x14ac:dyDescent="0.2">
      <c r="A31" s="15"/>
      <c r="B31" s="15"/>
      <c r="F31" s="15"/>
      <c r="G31" s="15"/>
    </row>
    <row r="32" spans="1:7" ht="24" customHeight="1" x14ac:dyDescent="0.2">
      <c r="A32" s="15"/>
      <c r="B32" s="15"/>
      <c r="F32" s="15"/>
      <c r="G32" s="15"/>
    </row>
    <row r="33" spans="1:7" ht="24" customHeight="1" x14ac:dyDescent="0.2">
      <c r="A33" s="15"/>
      <c r="B33" s="15"/>
      <c r="F33" s="15"/>
      <c r="G33" s="15"/>
    </row>
    <row r="34" spans="1:7" ht="24" customHeight="1" x14ac:dyDescent="0.2">
      <c r="A34" s="15"/>
      <c r="B34" s="15"/>
      <c r="F34" s="15"/>
      <c r="G34" s="15"/>
    </row>
    <row r="35" spans="1:7" ht="24" customHeight="1" x14ac:dyDescent="0.2">
      <c r="A35" s="15"/>
      <c r="B35" s="15"/>
      <c r="F35" s="15"/>
      <c r="G35" s="15"/>
    </row>
    <row r="36" spans="1:7" ht="24" customHeight="1" x14ac:dyDescent="0.2">
      <c r="A36" s="15"/>
      <c r="B36" s="15"/>
      <c r="F36" s="15"/>
      <c r="G36" s="15"/>
    </row>
    <row r="37" spans="1:7" ht="24" customHeight="1" x14ac:dyDescent="0.2">
      <c r="A37" s="15"/>
      <c r="B37" s="15"/>
      <c r="F37" s="15"/>
      <c r="G37" s="15"/>
    </row>
    <row r="38" spans="1:7" ht="24" customHeight="1" x14ac:dyDescent="0.2">
      <c r="A38" s="15"/>
      <c r="B38" s="15"/>
      <c r="F38" s="15"/>
      <c r="G38" s="15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21"/>
      <c r="B40" s="16"/>
      <c r="F40" s="21"/>
      <c r="G40" s="16"/>
    </row>
    <row r="41" spans="1:7" ht="24" customHeight="1" x14ac:dyDescent="0.2">
      <c r="A41" s="15"/>
      <c r="B41" s="15"/>
      <c r="F41" s="15"/>
      <c r="G41" s="23"/>
    </row>
    <row r="42" spans="1:7" ht="24" customHeight="1" x14ac:dyDescent="0.2">
      <c r="A42" s="15"/>
      <c r="B42" s="15"/>
      <c r="F42" s="15"/>
      <c r="G42" s="23"/>
    </row>
    <row r="43" spans="1:7" ht="24" customHeight="1" x14ac:dyDescent="0.2">
      <c r="A43" s="15"/>
      <c r="B43" s="15"/>
      <c r="F43" s="15"/>
      <c r="G43" s="19"/>
    </row>
    <row r="44" spans="1:7" ht="24" customHeight="1" x14ac:dyDescent="0.2">
      <c r="A44" s="15"/>
      <c r="B44" s="15"/>
      <c r="F44" s="15"/>
      <c r="G44" s="19"/>
    </row>
    <row r="45" spans="1:7" ht="24" customHeight="1" x14ac:dyDescent="0.2">
      <c r="A45" s="15"/>
      <c r="B45" s="15"/>
      <c r="F45" s="15"/>
      <c r="G45" s="19"/>
    </row>
    <row r="46" spans="1:7" ht="24" customHeight="1" x14ac:dyDescent="0.2">
      <c r="A46" s="15"/>
      <c r="B46" s="15"/>
      <c r="F46" s="15"/>
      <c r="G46" s="19"/>
    </row>
    <row r="47" spans="1:7" ht="24" customHeight="1" x14ac:dyDescent="0.2">
      <c r="A47" s="15"/>
      <c r="B47" s="15"/>
      <c r="F47" s="15"/>
      <c r="G47" s="19"/>
    </row>
    <row r="48" spans="1:7" ht="24" customHeight="1" x14ac:dyDescent="0.2">
      <c r="A48" s="15"/>
      <c r="B48" s="15"/>
      <c r="F48" s="15"/>
      <c r="G48" s="19"/>
    </row>
    <row r="49" spans="1:7" ht="24" customHeight="1" x14ac:dyDescent="0.2">
      <c r="A49" s="15"/>
      <c r="B49" s="15"/>
      <c r="F49" s="15"/>
      <c r="G49" s="19"/>
    </row>
    <row r="50" spans="1:7" ht="24" customHeight="1" x14ac:dyDescent="0.2">
      <c r="A50" s="15"/>
      <c r="B50" s="15"/>
      <c r="F50" s="15"/>
      <c r="G50" s="19"/>
    </row>
    <row r="51" spans="1:7" ht="24" customHeight="1" x14ac:dyDescent="0.2">
      <c r="A51" s="15"/>
      <c r="B51" s="15"/>
      <c r="F51" s="15"/>
      <c r="G51" s="19"/>
    </row>
    <row r="52" spans="1:7" ht="24" customHeight="1" x14ac:dyDescent="0.2">
      <c r="A52" s="15"/>
      <c r="B52" s="15"/>
      <c r="F52" s="15"/>
      <c r="G52" s="19"/>
    </row>
    <row r="53" spans="1:7" ht="24" customHeight="1" x14ac:dyDescent="0.2">
      <c r="A53" s="15"/>
      <c r="B53" s="15"/>
      <c r="F53" s="15"/>
      <c r="G53" s="15"/>
    </row>
    <row r="54" spans="1:7" ht="24" customHeight="1" x14ac:dyDescent="0.2">
      <c r="A54" s="15"/>
      <c r="B54" s="15"/>
      <c r="F54" s="15"/>
      <c r="G54" s="15"/>
    </row>
    <row r="55" spans="1:7" ht="24" customHeight="1" x14ac:dyDescent="0.2">
      <c r="A55" s="15"/>
      <c r="B55" s="15"/>
      <c r="F55" s="15"/>
      <c r="G55" s="15"/>
    </row>
    <row r="56" spans="1:7" ht="24" customHeight="1" x14ac:dyDescent="0.2">
      <c r="A56" s="15"/>
      <c r="B56" s="15"/>
      <c r="F56" s="15"/>
      <c r="G56" s="15"/>
    </row>
    <row r="57" spans="1:7" ht="24" customHeight="1" x14ac:dyDescent="0.2">
      <c r="A57" s="15"/>
      <c r="B57" s="15"/>
      <c r="F57" s="15"/>
      <c r="G57" s="15"/>
    </row>
    <row r="58" spans="1:7" ht="24" customHeight="1" x14ac:dyDescent="0.2">
      <c r="F58" s="15"/>
      <c r="G58" s="15"/>
    </row>
    <row r="59" spans="1:7" ht="24" customHeight="1" x14ac:dyDescent="0.2">
      <c r="F59" s="15"/>
      <c r="G59" s="15"/>
    </row>
    <row r="60" spans="1:7" ht="24" customHeight="1" x14ac:dyDescent="0.2">
      <c r="F60" s="15"/>
      <c r="G60" s="15"/>
    </row>
    <row r="61" spans="1:7" ht="24" customHeight="1" x14ac:dyDescent="0.2">
      <c r="F61" s="15"/>
      <c r="G61" s="15"/>
    </row>
    <row r="62" spans="1:7" ht="24" customHeight="1" x14ac:dyDescent="0.2">
      <c r="F62" s="15"/>
      <c r="G62" s="15"/>
    </row>
    <row r="63" spans="1:7" ht="24" customHeight="1" x14ac:dyDescent="0.2">
      <c r="F63" s="15"/>
      <c r="G63" s="15"/>
    </row>
    <row r="64" spans="1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5546875" defaultRowHeight="12.75" x14ac:dyDescent="0.2"/>
  <cols>
    <col min="1" max="1" width="15.140625" style="1" customWidth="1"/>
    <col min="2" max="8" width="23.5703125" style="1" customWidth="1"/>
    <col min="9" max="16384" width="8.85546875" style="1"/>
  </cols>
  <sheetData>
    <row r="1" spans="1:7" x14ac:dyDescent="0.2">
      <c r="A1" s="25" t="s">
        <v>0</v>
      </c>
      <c r="B1" s="26" t="s">
        <v>110</v>
      </c>
      <c r="C1" s="26" t="s">
        <v>111</v>
      </c>
      <c r="D1" s="26" t="s">
        <v>112</v>
      </c>
      <c r="E1" s="26" t="s">
        <v>113</v>
      </c>
    </row>
    <row r="2" spans="1:7" x14ac:dyDescent="0.2">
      <c r="A2" s="26" t="s">
        <v>105</v>
      </c>
      <c r="B2" s="26">
        <v>-0.41</v>
      </c>
      <c r="C2" s="26">
        <v>-12.73</v>
      </c>
      <c r="D2" s="26">
        <v>-26184.23</v>
      </c>
      <c r="E2" s="26">
        <v>-15.05</v>
      </c>
      <c r="F2" s="24"/>
    </row>
    <row r="3" spans="1:7" x14ac:dyDescent="0.2">
      <c r="A3" s="26" t="s">
        <v>106</v>
      </c>
      <c r="B3" s="26">
        <v>-1.8</v>
      </c>
      <c r="C3" s="26">
        <v>-57.44</v>
      </c>
      <c r="D3" s="26">
        <v>-124621.54</v>
      </c>
      <c r="E3" s="26">
        <v>-79.790000000000006</v>
      </c>
    </row>
    <row r="4" spans="1:7" x14ac:dyDescent="0.2">
      <c r="A4" s="26" t="s">
        <v>107</v>
      </c>
      <c r="B4" s="26">
        <v>-4.29</v>
      </c>
      <c r="C4" s="26">
        <v>-139.55000000000001</v>
      </c>
      <c r="D4" s="26">
        <v>-312558.13</v>
      </c>
      <c r="E4" s="26">
        <v>-219.94</v>
      </c>
    </row>
    <row r="5" spans="1:7" x14ac:dyDescent="0.2">
      <c r="A5" s="26" t="s">
        <v>108</v>
      </c>
      <c r="B5" s="26">
        <v>-7.99</v>
      </c>
      <c r="C5" s="26">
        <v>-263.22000000000003</v>
      </c>
      <c r="D5" s="26">
        <v>-611867.93999999994</v>
      </c>
      <c r="E5" s="26">
        <v>-452.88</v>
      </c>
    </row>
    <row r="6" spans="1:7" x14ac:dyDescent="0.2">
      <c r="A6" s="26" t="s">
        <v>109</v>
      </c>
      <c r="B6" s="26">
        <v>-12.76</v>
      </c>
      <c r="C6" s="26">
        <v>-415.42</v>
      </c>
      <c r="D6" s="26">
        <v>-1005871.75</v>
      </c>
      <c r="E6" s="26">
        <v>-765.67</v>
      </c>
    </row>
    <row r="9" spans="1:7" x14ac:dyDescent="0.2">
      <c r="B9" s="28"/>
      <c r="C9" s="28"/>
      <c r="D9" s="28"/>
      <c r="E9" s="28"/>
      <c r="F9" s="28"/>
      <c r="G9" s="28"/>
    </row>
    <row r="10" spans="1:7" x14ac:dyDescent="0.2">
      <c r="B10" s="27"/>
      <c r="C10" s="27"/>
      <c r="D10" s="27"/>
      <c r="E10" s="27"/>
      <c r="F10" s="27"/>
      <c r="G10" s="28"/>
    </row>
    <row r="11" spans="1:7" x14ac:dyDescent="0.2">
      <c r="B11" s="27"/>
      <c r="C11" s="27"/>
      <c r="D11" s="27"/>
      <c r="E11" s="27"/>
      <c r="F11" s="27"/>
      <c r="G11" s="28"/>
    </row>
    <row r="12" spans="1:7" x14ac:dyDescent="0.2">
      <c r="B12" s="27"/>
      <c r="C12" s="27"/>
      <c r="D12" s="27"/>
      <c r="E12" s="27"/>
      <c r="F12" s="27"/>
      <c r="G12" s="28"/>
    </row>
    <row r="13" spans="1:7" x14ac:dyDescent="0.2">
      <c r="B13" s="27"/>
      <c r="C13" s="27"/>
      <c r="D13" s="27"/>
      <c r="E13" s="27"/>
      <c r="F13" s="27"/>
      <c r="G13" s="28"/>
    </row>
    <row r="14" spans="1:7" x14ac:dyDescent="0.2">
      <c r="B14" s="28"/>
      <c r="C14" s="28"/>
      <c r="D14" s="28"/>
      <c r="E14" s="28"/>
      <c r="F14" s="28"/>
      <c r="G14" s="28"/>
    </row>
    <row r="15" spans="1:7" x14ac:dyDescent="0.2">
      <c r="B15" s="28"/>
      <c r="C15" s="28"/>
      <c r="D15" s="28"/>
      <c r="E15" s="28"/>
      <c r="F15" s="28"/>
      <c r="G15" s="28"/>
    </row>
    <row r="16" spans="1:7" x14ac:dyDescent="0.2">
      <c r="B16" s="28"/>
      <c r="C16" s="28"/>
      <c r="D16" s="28"/>
      <c r="E16" s="28"/>
      <c r="F16" s="28"/>
      <c r="G16" s="28"/>
    </row>
    <row r="17" spans="2:7" x14ac:dyDescent="0.2">
      <c r="B17" s="28"/>
      <c r="C17" s="28"/>
      <c r="D17" s="28"/>
      <c r="E17" s="28"/>
      <c r="F17" s="28"/>
      <c r="G17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2.75" x14ac:dyDescent="0.2"/>
  <cols>
    <col min="1" max="1" width="31.28515625" customWidth="1"/>
    <col min="3" max="3" width="11" customWidth="1"/>
  </cols>
  <sheetData>
    <row r="2" spans="1:9" x14ac:dyDescent="0.2">
      <c r="B2" s="10" t="s">
        <v>58</v>
      </c>
      <c r="C2" s="10" t="s">
        <v>59</v>
      </c>
      <c r="F2" s="10" t="s">
        <v>42</v>
      </c>
    </row>
    <row r="3" spans="1:9" x14ac:dyDescent="0.2">
      <c r="A3" s="10" t="s">
        <v>43</v>
      </c>
      <c r="B3" s="13">
        <f>Consumption!G26</f>
        <v>-1.0357838124036789E-2</v>
      </c>
      <c r="C3" t="e">
        <f>INDEX(#REF!,MATCH(areaname,#REF!,0))</f>
        <v>#REF!</v>
      </c>
      <c r="D3" t="e">
        <f>B3*C3</f>
        <v>#REF!</v>
      </c>
      <c r="F3" s="13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">
      <c r="A4" s="10" t="s">
        <v>44</v>
      </c>
      <c r="B4" s="13">
        <f>Consumption!G27</f>
        <v>-1.8784184008836746E-2</v>
      </c>
      <c r="C4" t="e">
        <f>INDEX(#REF!,MATCH(areaname,#REF!,0))</f>
        <v>#REF!</v>
      </c>
      <c r="D4" t="e">
        <f t="shared" ref="D4:D17" si="0">B4*C4</f>
        <v>#REF!</v>
      </c>
      <c r="F4" s="13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">
      <c r="A5" s="10" t="s">
        <v>45</v>
      </c>
      <c r="B5" s="13">
        <f>Consumption!G28</f>
        <v>-2.250182256102562E-2</v>
      </c>
      <c r="C5" t="e">
        <f>INDEX(#REF!,MATCH(areaname,#REF!,0))</f>
        <v>#REF!</v>
      </c>
      <c r="D5" t="e">
        <f t="shared" si="0"/>
        <v>#REF!</v>
      </c>
      <c r="F5" s="13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">
      <c r="A6" s="10" t="s">
        <v>46</v>
      </c>
      <c r="B6" s="13">
        <f>Consumption!G29</f>
        <v>-2.6383025571703911E-2</v>
      </c>
      <c r="C6" t="e">
        <f>INDEX(#REF!,MATCH(areaname,#REF!,0))</f>
        <v>#REF!</v>
      </c>
      <c r="D6" t="e">
        <f t="shared" si="0"/>
        <v>#REF!</v>
      </c>
      <c r="F6" s="13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">
      <c r="A7" s="10" t="s">
        <v>47</v>
      </c>
      <c r="B7" s="13">
        <f>Consumption!G30</f>
        <v>-3.150571882724762E-2</v>
      </c>
      <c r="C7" t="e">
        <f>INDEX(#REF!,MATCH(areaname,#REF!,0))</f>
        <v>#REF!</v>
      </c>
      <c r="D7" t="e">
        <f t="shared" si="0"/>
        <v>#REF!</v>
      </c>
      <c r="E7" s="14" t="e">
        <f>SUM(D3:D7)/SUM(C3:C7)</f>
        <v>#REF!</v>
      </c>
      <c r="F7" s="13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4" t="e">
        <f>SUM(H3:H7)/SUM(G3:G7)</f>
        <v>#REF!</v>
      </c>
    </row>
    <row r="8" spans="1:9" x14ac:dyDescent="0.2">
      <c r="A8" s="10" t="s">
        <v>48</v>
      </c>
      <c r="B8" s="13">
        <f>Consumption!G31</f>
        <v>-2.9521677643060684E-2</v>
      </c>
      <c r="C8" t="e">
        <f>INDEX(#REF!,MATCH(areaname,#REF!,0))</f>
        <v>#REF!</v>
      </c>
      <c r="D8" t="e">
        <f t="shared" si="0"/>
        <v>#REF!</v>
      </c>
      <c r="E8" s="14"/>
      <c r="F8" s="13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">
      <c r="A9" s="10" t="s">
        <v>49</v>
      </c>
      <c r="B9" s="13">
        <f>Consumption!G32</f>
        <v>-4.3609034270048141E-2</v>
      </c>
      <c r="C9" t="e">
        <f>INDEX(#REF!,MATCH(areaname,#REF!,0))</f>
        <v>#REF!</v>
      </c>
      <c r="D9" t="e">
        <f t="shared" si="0"/>
        <v>#REF!</v>
      </c>
      <c r="E9" s="14"/>
      <c r="F9" s="13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">
      <c r="A10" s="10" t="s">
        <v>50</v>
      </c>
      <c r="B10" s="13">
        <f>Consumption!G33</f>
        <v>-4.803244024515152E-2</v>
      </c>
      <c r="C10" t="e">
        <f>INDEX(#REF!,MATCH(areaname,#REF!,0))</f>
        <v>#REF!</v>
      </c>
      <c r="D10" t="e">
        <f t="shared" si="0"/>
        <v>#REF!</v>
      </c>
      <c r="E10" s="14"/>
      <c r="F10" s="13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">
      <c r="A11" s="10" t="s">
        <v>51</v>
      </c>
      <c r="B11" s="13">
        <f>Consumption!G34</f>
        <v>-5.6124545633792877E-2</v>
      </c>
      <c r="C11" t="e">
        <f>INDEX(#REF!,MATCH(areaname,#REF!,0))</f>
        <v>#REF!</v>
      </c>
      <c r="D11" t="e">
        <f t="shared" si="0"/>
        <v>#REF!</v>
      </c>
      <c r="E11" s="14"/>
      <c r="F11" s="13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">
      <c r="A12" s="10" t="s">
        <v>52</v>
      </c>
      <c r="B12" s="13">
        <f>Consumption!G35</f>
        <v>-6.6227748990058899E-2</v>
      </c>
      <c r="C12" t="e">
        <f>INDEX(#REF!,MATCH(areaname,#REF!,0))</f>
        <v>#REF!</v>
      </c>
      <c r="D12" t="e">
        <f t="shared" si="0"/>
        <v>#REF!</v>
      </c>
      <c r="E12" s="14" t="e">
        <f>SUM(D8:D12)/SUM(C8:C12)</f>
        <v>#REF!</v>
      </c>
      <c r="F12" s="13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4" t="e">
        <f>SUM(H8:H12)/SUM(G8:G12)</f>
        <v>#REF!</v>
      </c>
    </row>
    <row r="13" spans="1:9" x14ac:dyDescent="0.2">
      <c r="A13" s="10" t="s">
        <v>53</v>
      </c>
      <c r="B13" s="13">
        <f>Consumption!G36</f>
        <v>-6.0140706598758698E-2</v>
      </c>
      <c r="C13" t="e">
        <f>INDEX(#REF!,MATCH(areaname,#REF!,0))</f>
        <v>#REF!</v>
      </c>
      <c r="D13" t="e">
        <f t="shared" si="0"/>
        <v>#REF!</v>
      </c>
      <c r="E13" s="14"/>
      <c r="F13" s="13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">
      <c r="A14" s="10" t="s">
        <v>54</v>
      </c>
      <c r="B14" s="13">
        <f>Consumption!G37</f>
        <v>-8.4168970584869385E-2</v>
      </c>
      <c r="C14" t="e">
        <f>INDEX(#REF!,MATCH(areaname,#REF!,0))</f>
        <v>#REF!</v>
      </c>
      <c r="D14" t="e">
        <f t="shared" si="0"/>
        <v>#REF!</v>
      </c>
      <c r="E14" s="14"/>
      <c r="F14" s="13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">
      <c r="A15" s="10" t="s">
        <v>55</v>
      </c>
      <c r="B15" s="13">
        <f>Consumption!G38</f>
        <v>-8.9517705142498016E-2</v>
      </c>
      <c r="C15" t="e">
        <f>INDEX(#REF!,MATCH(areaname,#REF!,0))</f>
        <v>#REF!</v>
      </c>
      <c r="D15" t="e">
        <f t="shared" si="0"/>
        <v>#REF!</v>
      </c>
      <c r="E15" s="14"/>
      <c r="F15" s="13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">
      <c r="A16" s="10" t="s">
        <v>56</v>
      </c>
      <c r="B16" s="13">
        <f>Consumption!G39</f>
        <v>-9.8441295325756073E-2</v>
      </c>
      <c r="C16" t="e">
        <f>INDEX(#REF!,MATCH(areaname,#REF!,0))</f>
        <v>#REF!</v>
      </c>
      <c r="D16" t="e">
        <f t="shared" si="0"/>
        <v>#REF!</v>
      </c>
      <c r="E16" s="14"/>
      <c r="F16" s="13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">
      <c r="A17" s="10" t="s">
        <v>57</v>
      </c>
      <c r="B17" s="13">
        <f>Consumption!G40</f>
        <v>-0.11678893119096756</v>
      </c>
      <c r="C17" t="e">
        <f>INDEX(#REF!,MATCH(areaname,#REF!,0))</f>
        <v>#REF!</v>
      </c>
      <c r="D17" t="e">
        <f t="shared" si="0"/>
        <v>#REF!</v>
      </c>
      <c r="E17" s="14" t="e">
        <f>SUM(D13:D17)/SUM(C13:C17)</f>
        <v>#REF!</v>
      </c>
      <c r="F17" s="13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4" t="e">
        <f>SUM(H13:H17)/SUM(G13:G17)</f>
        <v>#REF!</v>
      </c>
    </row>
    <row r="18" spans="1:9" x14ac:dyDescent="0.2">
      <c r="D18" t="e">
        <f>SUM(D3:D17)/SUM(C3:C17)</f>
        <v>#REF!</v>
      </c>
    </row>
    <row r="21" spans="1:9" x14ac:dyDescent="0.2">
      <c r="B21" s="10" t="s">
        <v>63</v>
      </c>
      <c r="C21" s="10" t="s">
        <v>64</v>
      </c>
      <c r="D21" s="10" t="s">
        <v>65</v>
      </c>
      <c r="G21" t="s">
        <v>63</v>
      </c>
      <c r="H21" t="s">
        <v>64</v>
      </c>
      <c r="I21" t="s">
        <v>65</v>
      </c>
    </row>
    <row r="22" spans="1:9" x14ac:dyDescent="0.2">
      <c r="A22" s="10" t="s">
        <v>60</v>
      </c>
      <c r="B22" t="e">
        <f>INDEX(#REF!,MATCH(areaname,#REF!,0))</f>
        <v>#REF!</v>
      </c>
      <c r="C22" t="e">
        <f>INDEX(#REF!,MATCH(areaname,#REF!,0))</f>
        <v>#REF!</v>
      </c>
      <c r="D22" s="14" t="e">
        <f>B22/C22</f>
        <v>#REF!</v>
      </c>
      <c r="F22" t="s">
        <v>60</v>
      </c>
      <c r="G22" t="e">
        <f>INDEX(#REF!,MATCH(comparatorname,#REF!,0))</f>
        <v>#REF!</v>
      </c>
      <c r="H22" t="e">
        <f>INDEX(#REF!,MATCH(comparatorname,#REF!,0))</f>
        <v>#REF!</v>
      </c>
      <c r="I22" s="14" t="e">
        <f>G22/H22</f>
        <v>#REF!</v>
      </c>
    </row>
    <row r="23" spans="1:9" x14ac:dyDescent="0.2">
      <c r="A23" s="10" t="s">
        <v>61</v>
      </c>
      <c r="B23" t="e">
        <f>INDEX(#REF!,MATCH(areaname,#REF!,0))</f>
        <v>#REF!</v>
      </c>
      <c r="C23" t="e">
        <f>INDEX(#REF!,MATCH(areaname,#REF!,0))</f>
        <v>#REF!</v>
      </c>
      <c r="D23" s="14" t="e">
        <f t="shared" ref="D23:D24" si="2">B23/C23</f>
        <v>#REF!</v>
      </c>
      <c r="F23" t="s">
        <v>61</v>
      </c>
      <c r="G23" t="e">
        <f>INDEX(#REF!,MATCH(comparatorname,#REF!,0))</f>
        <v>#REF!</v>
      </c>
      <c r="H23" t="e">
        <f>INDEX(#REF!,MATCH(comparatorname,#REF!,0))</f>
        <v>#REF!</v>
      </c>
      <c r="I23" s="14" t="e">
        <f t="shared" ref="I23:I24" si="3">G23/H23</f>
        <v>#REF!</v>
      </c>
    </row>
    <row r="24" spans="1:9" x14ac:dyDescent="0.2">
      <c r="A24" s="10" t="s">
        <v>62</v>
      </c>
      <c r="B24" t="e">
        <f>INDEX(#REF!,MATCH(areaname,#REF!,0))</f>
        <v>#REF!</v>
      </c>
      <c r="C24" t="e">
        <f>INDEX(#REF!,MATCH(areaname,#REF!,0))</f>
        <v>#REF!</v>
      </c>
      <c r="D24" s="14" t="e">
        <f t="shared" si="2"/>
        <v>#REF!</v>
      </c>
      <c r="F24" t="s">
        <v>62</v>
      </c>
      <c r="G24" t="e">
        <f>INDEX(#REF!,MATCH(comparatorname,#REF!,0))</f>
        <v>#REF!</v>
      </c>
      <c r="H24" t="e">
        <f>INDEX(#REF!,MATCH(comparatorname,#REF!,0))</f>
        <v>#REF!</v>
      </c>
      <c r="I24" s="14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Robert Pryce</cp:lastModifiedBy>
  <dcterms:created xsi:type="dcterms:W3CDTF">2019-07-05T09:29:57Z</dcterms:created>
  <dcterms:modified xsi:type="dcterms:W3CDTF">2019-09-11T11:00:04Z</dcterms:modified>
</cp:coreProperties>
</file>