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cHARR\SARG_NIHR_NW_MUP\General\SAPM-LA building\Adam Major Handover\Website Data\"/>
    </mc:Choice>
  </mc:AlternateContent>
  <bookViews>
    <workbookView xWindow="0" yWindow="0" windowWidth="19200" windowHeight="11460" tabRatio="739" activeTab="4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Cost'!#REF!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H24" i="9" l="1"/>
  <c r="G24" i="9"/>
  <c r="H23" i="9"/>
  <c r="G23" i="9"/>
  <c r="H22" i="9"/>
  <c r="G22" i="9"/>
  <c r="G17" i="9"/>
  <c r="F17" i="9"/>
  <c r="H17" i="9" s="1"/>
  <c r="G16" i="9"/>
  <c r="F16" i="9"/>
  <c r="G15" i="9"/>
  <c r="H15" i="9" s="1"/>
  <c r="F15" i="9"/>
  <c r="G14" i="9"/>
  <c r="H14" i="9" s="1"/>
  <c r="F14" i="9"/>
  <c r="G13" i="9"/>
  <c r="H13" i="9" s="1"/>
  <c r="I17" i="9" s="1"/>
  <c r="F13" i="9"/>
  <c r="G12" i="9"/>
  <c r="F12" i="9"/>
  <c r="G11" i="9"/>
  <c r="F11" i="9"/>
  <c r="G10" i="9"/>
  <c r="H10" i="9" s="1"/>
  <c r="F10" i="9"/>
  <c r="C10" i="9"/>
  <c r="G9" i="9"/>
  <c r="F9" i="9"/>
  <c r="G8" i="9"/>
  <c r="H8" i="9" s="1"/>
  <c r="I12" i="9" s="1"/>
  <c r="F8" i="9"/>
  <c r="G7" i="9"/>
  <c r="F7" i="9"/>
  <c r="H7" i="9" s="1"/>
  <c r="G6" i="9"/>
  <c r="F6" i="9"/>
  <c r="G5" i="9"/>
  <c r="H5" i="9" s="1"/>
  <c r="F5" i="9"/>
  <c r="C5" i="9"/>
  <c r="G4" i="9"/>
  <c r="F4" i="9"/>
  <c r="G3" i="9"/>
  <c r="H3" i="9" s="1"/>
  <c r="I7" i="9" s="1"/>
  <c r="F3" i="9"/>
  <c r="B6" i="9"/>
  <c r="C22" i="9"/>
  <c r="H6" i="9" l="1"/>
  <c r="I23" i="9"/>
  <c r="H11" i="9"/>
  <c r="H4" i="9"/>
  <c r="I22" i="9"/>
  <c r="H12" i="9"/>
  <c r="H9" i="9"/>
  <c r="H16" i="9"/>
  <c r="I24" i="9"/>
  <c r="B5" i="9"/>
  <c r="D5" i="9" s="1"/>
  <c r="C6" i="9"/>
  <c r="D6" i="9" s="1"/>
  <c r="C11" i="9"/>
  <c r="C16" i="9"/>
  <c r="B10" i="9"/>
  <c r="D10" i="9" s="1"/>
  <c r="B14" i="9"/>
  <c r="B11" i="9"/>
  <c r="D11" i="9" s="1"/>
  <c r="B15" i="9"/>
  <c r="C24" i="9"/>
  <c r="B3" i="9"/>
  <c r="B7" i="9"/>
  <c r="C4" i="9"/>
  <c r="C9" i="9"/>
  <c r="C14" i="9"/>
  <c r="B23" i="9"/>
  <c r="C15" i="9"/>
  <c r="B24" i="9"/>
  <c r="D24" i="9" s="1"/>
  <c r="B8" i="9"/>
  <c r="B12" i="9"/>
  <c r="B16" i="9"/>
  <c r="D16" i="9" s="1"/>
  <c r="C23" i="9"/>
  <c r="B4" i="9"/>
  <c r="C3" i="9"/>
  <c r="C7" i="9"/>
  <c r="C8" i="9"/>
  <c r="C12" i="9"/>
  <c r="C13" i="9"/>
  <c r="C17" i="9"/>
  <c r="B22" i="9"/>
  <c r="D22" i="9" s="1"/>
  <c r="B9" i="9"/>
  <c r="B13" i="9"/>
  <c r="D13" i="9" s="1"/>
  <c r="B17" i="9"/>
  <c r="D17" i="9" s="1"/>
  <c r="D4" i="9" l="1"/>
  <c r="D15" i="9"/>
  <c r="D9" i="9"/>
  <c r="D12" i="9"/>
  <c r="D8" i="9"/>
  <c r="D7" i="9"/>
  <c r="D23" i="9"/>
  <c r="D3" i="9"/>
  <c r="D14" i="9"/>
  <c r="E17" i="9" s="1"/>
  <c r="E12" i="9" l="1"/>
  <c r="D18" i="9"/>
  <c r="E7" i="9"/>
</calcChain>
</file>

<file path=xl/comments1.xml><?xml version="1.0" encoding="utf-8"?>
<comments xmlns="http://schemas.openxmlformats.org/spreadsheetml/2006/main">
  <authors>
    <author>Robert Pryce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<sst xmlns="http://schemas.openxmlformats.org/spreadsheetml/2006/main" count="335" uniqueCount="132">
  <si>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Northumberland</t>
  </si>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</sst>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6" fontId="4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7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8" fontId="4" fillId="2" borderId="1" xfId="3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7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5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6" borderId="0" xfId="0" applyFont="1" applyFill="1"/>
    <xf numFmtId="0" fontId="1" fillId="7" borderId="0" xfId="0" applyFont="1" applyFill="1"/>
    <xf numFmtId="0" fontId="0" fillId="7" borderId="0" xfId="0" applyFill="1"/>
    <xf numFmtId="0" fontId="1" fillId="4" borderId="0" xfId="0" applyFont="1" applyFill="1"/>
    <xf numFmtId="0" fontId="0" fillId="4" borderId="0" xfId="0" applyFill="1"/>
    <xf numFmtId="0" fontId="9" fillId="4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zoomScale="85" zoomScaleNormal="85" workbookViewId="0">
      <selection activeCell="B19" sqref="B19"/>
    </sheetView>
  </sheetViews>
  <sheetFormatPr defaultColWidth="9.140625" defaultRowHeight="12.75" x14ac:dyDescent="0.2"/>
  <cols>
    <col min="1" max="1" width="9.140625" style="1"/>
    <col min="2" max="2" width="59.42578125" style="1" customWidth="1"/>
    <col min="3" max="3" width="72" style="1" customWidth="1"/>
    <col min="4" max="16384" width="9.140625" style="1"/>
  </cols>
  <sheetData>
    <row r="3" spans="2:7" ht="25.5" x14ac:dyDescent="0.35">
      <c r="B3" s="2" t="s">
        <v>2</v>
      </c>
    </row>
    <row r="6" spans="2:7" ht="126" customHeight="1" x14ac:dyDescent="0.2">
      <c r="B6" s="35" t="s">
        <v>131</v>
      </c>
      <c r="C6" s="35"/>
      <c r="D6" s="35"/>
      <c r="E6" s="35"/>
      <c r="F6" s="35"/>
      <c r="G6" s="35"/>
    </row>
  </sheetData>
  <mergeCells count="1"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RowHeight="12.75" x14ac:dyDescent="0.2"/>
  <cols>
    <col min="1" max="1" width="32.140625" style="1" customWidth="1"/>
    <col min="2" max="2" width="19.140625" style="1" customWidth="1"/>
    <col min="3" max="16384" width="9.140625" style="1"/>
  </cols>
  <sheetData>
    <row r="1" spans="1:2" x14ac:dyDescent="0.2">
      <c r="A1" s="29" t="s">
        <v>0</v>
      </c>
      <c r="B1" s="29" t="s">
        <v>129</v>
      </c>
    </row>
    <row r="2" spans="1:2" x14ac:dyDescent="0.2">
      <c r="A2" s="32" t="s">
        <v>115</v>
      </c>
      <c r="B2" s="33">
        <v>4919</v>
      </c>
    </row>
    <row r="3" spans="1:2" x14ac:dyDescent="0.2">
      <c r="A3" s="32" t="s">
        <v>116</v>
      </c>
      <c r="B3" s="33">
        <v>5074</v>
      </c>
    </row>
    <row r="4" spans="1:2" x14ac:dyDescent="0.2">
      <c r="A4" s="32" t="s">
        <v>117</v>
      </c>
      <c r="B4" s="33">
        <v>8033</v>
      </c>
    </row>
    <row r="5" spans="1:2" x14ac:dyDescent="0.2">
      <c r="A5" s="32" t="s">
        <v>118</v>
      </c>
      <c r="B5" s="33">
        <v>7355</v>
      </c>
    </row>
    <row r="6" spans="1:2" x14ac:dyDescent="0.2">
      <c r="A6" s="32" t="s">
        <v>119</v>
      </c>
      <c r="B6" s="33">
        <v>8348</v>
      </c>
    </row>
    <row r="7" spans="1:2" x14ac:dyDescent="0.2">
      <c r="A7" s="30" t="s">
        <v>120</v>
      </c>
      <c r="B7" s="31">
        <v>29341</v>
      </c>
    </row>
    <row r="8" spans="1:2" x14ac:dyDescent="0.2">
      <c r="A8" s="30" t="s">
        <v>10</v>
      </c>
      <c r="B8" s="31">
        <v>25093</v>
      </c>
    </row>
    <row r="9" spans="1:2" x14ac:dyDescent="0.2">
      <c r="A9" s="30" t="s">
        <v>11</v>
      </c>
      <c r="B9" s="31">
        <v>35453</v>
      </c>
    </row>
    <row r="10" spans="1:2" x14ac:dyDescent="0.2">
      <c r="A10" s="30" t="s">
        <v>12</v>
      </c>
      <c r="B10" s="31">
        <v>26443</v>
      </c>
    </row>
    <row r="11" spans="1:2" x14ac:dyDescent="0.2">
      <c r="A11" s="30" t="s">
        <v>121</v>
      </c>
      <c r="B11" s="31">
        <v>21548</v>
      </c>
    </row>
    <row r="12" spans="1:2" x14ac:dyDescent="0.2">
      <c r="A12" s="32" t="s">
        <v>122</v>
      </c>
      <c r="B12" s="33">
        <v>14284</v>
      </c>
    </row>
    <row r="13" spans="1:2" x14ac:dyDescent="0.2">
      <c r="A13" s="32" t="s">
        <v>123</v>
      </c>
      <c r="B13" s="33">
        <v>12577</v>
      </c>
    </row>
    <row r="14" spans="1:2" x14ac:dyDescent="0.2">
      <c r="A14" s="32" t="s">
        <v>124</v>
      </c>
      <c r="B14" s="33">
        <v>15802</v>
      </c>
    </row>
    <row r="15" spans="1:2" x14ac:dyDescent="0.2">
      <c r="A15" s="32" t="s">
        <v>125</v>
      </c>
      <c r="B15" s="33">
        <v>11056</v>
      </c>
    </row>
    <row r="16" spans="1:2" x14ac:dyDescent="0.2">
      <c r="A16" s="32" t="s">
        <v>126</v>
      </c>
      <c r="B16" s="33">
        <v>8143</v>
      </c>
    </row>
    <row r="17" spans="1:2" x14ac:dyDescent="0.2">
      <c r="A17" s="30" t="s">
        <v>127</v>
      </c>
      <c r="B17" s="31">
        <v>3754</v>
      </c>
    </row>
    <row r="18" spans="1:2" x14ac:dyDescent="0.2">
      <c r="A18" s="30" t="s">
        <v>21</v>
      </c>
      <c r="B18" s="31">
        <v>2924</v>
      </c>
    </row>
    <row r="19" spans="1:2" x14ac:dyDescent="0.2">
      <c r="A19" s="30" t="s">
        <v>20</v>
      </c>
      <c r="B19" s="31">
        <v>4301</v>
      </c>
    </row>
    <row r="20" spans="1:2" x14ac:dyDescent="0.2">
      <c r="A20" s="30" t="s">
        <v>22</v>
      </c>
      <c r="B20" s="31">
        <v>3192</v>
      </c>
    </row>
    <row r="21" spans="1:2" x14ac:dyDescent="0.2">
      <c r="A21" s="30" t="s">
        <v>128</v>
      </c>
      <c r="B21" s="31">
        <v>2807</v>
      </c>
    </row>
    <row r="22" spans="1:2" x14ac:dyDescent="0.2">
      <c r="A22" s="34" t="s">
        <v>68</v>
      </c>
      <c r="B22" s="34">
        <v>250447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7</v>
      </c>
      <c r="B2" s="3" t="s">
        <v>0</v>
      </c>
      <c r="F2" s="9" t="s">
        <v>41</v>
      </c>
      <c r="G2" s="3" t="s">
        <v>0</v>
      </c>
    </row>
    <row r="3" spans="1:7" ht="24" customHeight="1" x14ac:dyDescent="0.2">
      <c r="A3" s="6" t="s">
        <v>3</v>
      </c>
      <c r="B3" s="4">
        <v>16.02</v>
      </c>
      <c r="F3" s="6" t="s">
        <v>3</v>
      </c>
      <c r="G3" s="11">
        <v>-6.4399324357509613E-2</v>
      </c>
    </row>
    <row r="4" spans="1:7" ht="24" customHeight="1" x14ac:dyDescent="0.2">
      <c r="A4" s="6" t="s">
        <v>4</v>
      </c>
      <c r="B4" s="4">
        <v>0</v>
      </c>
      <c r="F4" s="6" t="s">
        <v>1</v>
      </c>
      <c r="G4" s="11">
        <v>-1.7562797602323613E-2</v>
      </c>
    </row>
    <row r="5" spans="1:7" ht="24" customHeight="1" x14ac:dyDescent="0.2">
      <c r="A5" s="6" t="s">
        <v>1</v>
      </c>
      <c r="B5" s="4">
        <v>4.46</v>
      </c>
      <c r="F5" s="6" t="s">
        <v>5</v>
      </c>
      <c r="G5" s="11">
        <v>-5.5595213586972426E-2</v>
      </c>
    </row>
    <row r="6" spans="1:7" ht="24" customHeight="1" x14ac:dyDescent="0.2">
      <c r="A6" s="6" t="s">
        <v>5</v>
      </c>
      <c r="B6" s="4">
        <v>25.19</v>
      </c>
      <c r="F6" s="6" t="s">
        <v>6</v>
      </c>
      <c r="G6" s="11">
        <v>-9.6921122040920418E-2</v>
      </c>
    </row>
    <row r="7" spans="1:7" ht="24" customHeight="1" x14ac:dyDescent="0.2">
      <c r="A7" s="6" t="s">
        <v>6</v>
      </c>
      <c r="B7" s="4">
        <v>77.010000000000005</v>
      </c>
    </row>
    <row r="8" spans="1:7" ht="24" customHeight="1" x14ac:dyDescent="0.2">
      <c r="B8" s="5"/>
      <c r="F8" s="9" t="s">
        <v>28</v>
      </c>
      <c r="G8" s="3" t="s">
        <v>0</v>
      </c>
    </row>
    <row r="9" spans="1:7" ht="24" customHeight="1" x14ac:dyDescent="0.2">
      <c r="A9" s="9" t="s">
        <v>25</v>
      </c>
      <c r="B9" s="3" t="s">
        <v>0</v>
      </c>
      <c r="F9" s="6" t="s">
        <v>9</v>
      </c>
      <c r="G9" s="6">
        <v>-2.1800000000000002</v>
      </c>
    </row>
    <row r="10" spans="1:7" ht="24" customHeight="1" x14ac:dyDescent="0.2">
      <c r="A10" s="6" t="s">
        <v>4</v>
      </c>
      <c r="B10" s="4" t="s">
        <v>8</v>
      </c>
      <c r="F10" s="6" t="s">
        <v>10</v>
      </c>
      <c r="G10" s="6">
        <v>-3.68</v>
      </c>
    </row>
    <row r="11" spans="1:7" ht="24" customHeight="1" x14ac:dyDescent="0.2">
      <c r="A11" s="6" t="s">
        <v>1</v>
      </c>
      <c r="B11" s="8">
        <v>0.22522522509098053</v>
      </c>
      <c r="F11" s="6" t="s">
        <v>11</v>
      </c>
      <c r="G11" s="6">
        <v>-4.17</v>
      </c>
    </row>
    <row r="12" spans="1:7" ht="24" customHeight="1" x14ac:dyDescent="0.2">
      <c r="A12" s="6" t="s">
        <v>5</v>
      </c>
      <c r="B12" s="8">
        <v>0.35708597302436829</v>
      </c>
      <c r="F12" s="6" t="s">
        <v>12</v>
      </c>
      <c r="G12" s="6">
        <v>-5.28</v>
      </c>
    </row>
    <row r="13" spans="1:7" ht="24" customHeight="1" x14ac:dyDescent="0.2">
      <c r="A13" s="6" t="s">
        <v>6</v>
      </c>
      <c r="B13" s="8">
        <v>0.50761818885803223</v>
      </c>
      <c r="F13" s="6" t="s">
        <v>13</v>
      </c>
      <c r="G13" s="6">
        <v>-5.46</v>
      </c>
    </row>
    <row r="14" spans="1:7" ht="24" customHeight="1" x14ac:dyDescent="0.2">
      <c r="B14" s="5"/>
      <c r="F14" s="6" t="s">
        <v>14</v>
      </c>
      <c r="G14" s="6">
        <v>-46.17</v>
      </c>
    </row>
    <row r="15" spans="1:7" ht="24" customHeight="1" x14ac:dyDescent="0.2">
      <c r="A15" s="9" t="s">
        <v>24</v>
      </c>
      <c r="B15" s="3" t="s">
        <v>0</v>
      </c>
      <c r="F15" s="6" t="s">
        <v>15</v>
      </c>
      <c r="G15" s="6">
        <v>-66.59</v>
      </c>
    </row>
    <row r="16" spans="1:7" ht="24" customHeight="1" x14ac:dyDescent="0.2">
      <c r="A16" s="6" t="s">
        <v>9</v>
      </c>
      <c r="B16" s="6">
        <v>251.38</v>
      </c>
      <c r="F16" s="6" t="s">
        <v>16</v>
      </c>
      <c r="G16" s="6">
        <v>-73.39</v>
      </c>
    </row>
    <row r="17" spans="1:7" ht="24" customHeight="1" x14ac:dyDescent="0.2">
      <c r="A17" s="6" t="s">
        <v>10</v>
      </c>
      <c r="B17" s="6">
        <v>241.78</v>
      </c>
      <c r="F17" s="6" t="s">
        <v>17</v>
      </c>
      <c r="G17" s="6">
        <v>-88.64</v>
      </c>
    </row>
    <row r="18" spans="1:7" ht="24" customHeight="1" x14ac:dyDescent="0.2">
      <c r="A18" s="6" t="s">
        <v>11</v>
      </c>
      <c r="B18" s="6">
        <v>233.42</v>
      </c>
      <c r="F18" s="6" t="s">
        <v>18</v>
      </c>
      <c r="G18" s="6">
        <v>-106.6</v>
      </c>
    </row>
    <row r="19" spans="1:7" ht="24" customHeight="1" x14ac:dyDescent="0.2">
      <c r="A19" s="6" t="s">
        <v>12</v>
      </c>
      <c r="B19" s="6">
        <v>224.78</v>
      </c>
      <c r="F19" s="6" t="s">
        <v>19</v>
      </c>
      <c r="G19" s="6">
        <v>-247.66</v>
      </c>
    </row>
    <row r="20" spans="1:7" ht="24" customHeight="1" x14ac:dyDescent="0.2">
      <c r="A20" s="6" t="s">
        <v>13</v>
      </c>
      <c r="B20" s="6">
        <v>200.11</v>
      </c>
      <c r="F20" s="6" t="s">
        <v>21</v>
      </c>
      <c r="G20" s="6">
        <v>-346.99</v>
      </c>
    </row>
    <row r="21" spans="1:7" ht="24" customHeight="1" x14ac:dyDescent="0.2">
      <c r="A21" s="6" t="s">
        <v>14</v>
      </c>
      <c r="B21" s="6">
        <v>1310.23</v>
      </c>
      <c r="F21" s="6" t="s">
        <v>20</v>
      </c>
      <c r="G21" s="6">
        <v>-372.76</v>
      </c>
    </row>
    <row r="22" spans="1:7" ht="24" customHeight="1" x14ac:dyDescent="0.2">
      <c r="A22" s="6" t="s">
        <v>15</v>
      </c>
      <c r="B22" s="6">
        <v>1297.93</v>
      </c>
      <c r="F22" s="6" t="s">
        <v>22</v>
      </c>
      <c r="G22" s="6">
        <v>-488.31</v>
      </c>
    </row>
    <row r="23" spans="1:7" ht="24" customHeight="1" x14ac:dyDescent="0.2">
      <c r="A23" s="6" t="s">
        <v>16</v>
      </c>
      <c r="B23" s="6">
        <v>1299.6500000000001</v>
      </c>
      <c r="F23" s="6" t="s">
        <v>23</v>
      </c>
      <c r="G23" s="6">
        <v>-528.35</v>
      </c>
    </row>
    <row r="24" spans="1:7" ht="24" customHeight="1" x14ac:dyDescent="0.2">
      <c r="A24" s="6" t="s">
        <v>17</v>
      </c>
      <c r="B24" s="6">
        <v>1312.69</v>
      </c>
    </row>
    <row r="25" spans="1:7" ht="24" customHeight="1" x14ac:dyDescent="0.2">
      <c r="A25" s="6" t="s">
        <v>18</v>
      </c>
      <c r="B25" s="6">
        <v>1343.36</v>
      </c>
      <c r="F25" s="9" t="s">
        <v>29</v>
      </c>
      <c r="G25" s="3" t="s">
        <v>0</v>
      </c>
    </row>
    <row r="26" spans="1:7" ht="24" customHeight="1" x14ac:dyDescent="0.2">
      <c r="A26" s="6" t="s">
        <v>19</v>
      </c>
      <c r="B26" s="6">
        <v>3681.29</v>
      </c>
      <c r="F26" s="6" t="s">
        <v>9</v>
      </c>
      <c r="G26" s="11">
        <v>-8.6868982762098312E-3</v>
      </c>
    </row>
    <row r="27" spans="1:7" ht="24" customHeight="1" x14ac:dyDescent="0.2">
      <c r="A27" s="6" t="s">
        <v>21</v>
      </c>
      <c r="B27" s="6">
        <v>3806.5</v>
      </c>
      <c r="F27" s="6" t="s">
        <v>10</v>
      </c>
      <c r="G27" s="11">
        <v>-1.523247454315424E-2</v>
      </c>
    </row>
    <row r="28" spans="1:7" ht="24" customHeight="1" x14ac:dyDescent="0.2">
      <c r="A28" s="6" t="s">
        <v>20</v>
      </c>
      <c r="B28" s="6">
        <v>3860.28</v>
      </c>
      <c r="F28" s="6" t="s">
        <v>11</v>
      </c>
      <c r="G28" s="11">
        <v>-1.7859980463981628E-2</v>
      </c>
    </row>
    <row r="29" spans="1:7" ht="24" customHeight="1" x14ac:dyDescent="0.2">
      <c r="A29" s="6" t="s">
        <v>22</v>
      </c>
      <c r="B29" s="6">
        <v>4526.04</v>
      </c>
      <c r="F29" s="6" t="s">
        <v>12</v>
      </c>
      <c r="G29" s="11">
        <v>-2.347179502248764E-2</v>
      </c>
    </row>
    <row r="30" spans="1:7" ht="24" customHeight="1" x14ac:dyDescent="0.2">
      <c r="A30" s="6" t="s">
        <v>23</v>
      </c>
      <c r="B30" s="6">
        <v>4270.1400000000003</v>
      </c>
      <c r="F30" s="6" t="s">
        <v>13</v>
      </c>
      <c r="G30" s="11">
        <v>-2.7307765558362007E-2</v>
      </c>
    </row>
    <row r="31" spans="1:7" ht="24" customHeight="1" x14ac:dyDescent="0.2">
      <c r="F31" s="6" t="s">
        <v>14</v>
      </c>
      <c r="G31" s="11">
        <v>-3.5238020122051239E-2</v>
      </c>
    </row>
    <row r="32" spans="1:7" ht="24" customHeight="1" x14ac:dyDescent="0.2">
      <c r="A32" s="9" t="s">
        <v>40</v>
      </c>
      <c r="B32" s="3" t="s">
        <v>0</v>
      </c>
      <c r="F32" s="6" t="s">
        <v>15</v>
      </c>
      <c r="G32" s="11">
        <v>-5.1307599991559982E-2</v>
      </c>
    </row>
    <row r="33" spans="1:7" ht="24" customHeight="1" x14ac:dyDescent="0.2">
      <c r="A33" s="6" t="s">
        <v>30</v>
      </c>
      <c r="B33" s="12">
        <v>36263.243999999999</v>
      </c>
      <c r="F33" s="6" t="s">
        <v>16</v>
      </c>
      <c r="G33" s="11">
        <v>-5.6469112634658813E-2</v>
      </c>
    </row>
    <row r="34" spans="1:7" ht="24" customHeight="1" x14ac:dyDescent="0.2">
      <c r="A34" s="6" t="s">
        <v>31</v>
      </c>
      <c r="B34" s="12">
        <v>10234.602000000001</v>
      </c>
      <c r="F34" s="6" t="s">
        <v>17</v>
      </c>
      <c r="G34" s="11">
        <v>-6.7526638507843018E-2</v>
      </c>
    </row>
    <row r="35" spans="1:7" ht="24" customHeight="1" x14ac:dyDescent="0.2">
      <c r="A35" s="6" t="s">
        <v>32</v>
      </c>
      <c r="B35" s="12">
        <v>49788.728000000003</v>
      </c>
      <c r="F35" s="6" t="s">
        <v>18</v>
      </c>
      <c r="G35" s="11">
        <v>-7.935023307800293E-2</v>
      </c>
    </row>
    <row r="36" spans="1:7" ht="24" customHeight="1" x14ac:dyDescent="0.2">
      <c r="A36" s="6" t="s">
        <v>33</v>
      </c>
      <c r="B36" s="12">
        <v>32804.89</v>
      </c>
      <c r="F36" s="6" t="s">
        <v>19</v>
      </c>
      <c r="G36" s="11">
        <v>-6.7274212837219238E-2</v>
      </c>
    </row>
    <row r="37" spans="1:7" ht="24" customHeight="1" x14ac:dyDescent="0.2">
      <c r="A37" s="6" t="s">
        <v>34</v>
      </c>
      <c r="B37" s="12">
        <v>419.94096999999999</v>
      </c>
      <c r="F37" s="6" t="s">
        <v>21</v>
      </c>
      <c r="G37" s="11">
        <v>-9.1157667338848114E-2</v>
      </c>
    </row>
    <row r="38" spans="1:7" ht="24" customHeight="1" x14ac:dyDescent="0.2">
      <c r="A38" s="6" t="s">
        <v>35</v>
      </c>
      <c r="B38" s="12">
        <v>41014.408000000003</v>
      </c>
      <c r="F38" s="6" t="s">
        <v>20</v>
      </c>
      <c r="G38" s="11">
        <v>-9.656175971031189E-2</v>
      </c>
    </row>
    <row r="39" spans="1:7" ht="24" customHeight="1" x14ac:dyDescent="0.2">
      <c r="A39" s="6" t="s">
        <v>36</v>
      </c>
      <c r="B39" s="12">
        <v>2085.4897500000002</v>
      </c>
      <c r="F39" s="6" t="s">
        <v>22</v>
      </c>
      <c r="G39" s="11">
        <v>-0.10788845270872116</v>
      </c>
    </row>
    <row r="40" spans="1:7" ht="24" customHeight="1" x14ac:dyDescent="0.2">
      <c r="A40" s="6" t="s">
        <v>37</v>
      </c>
      <c r="B40" s="12">
        <v>6556.31</v>
      </c>
      <c r="F40" s="6" t="s">
        <v>23</v>
      </c>
      <c r="G40" s="11">
        <v>-0.12373184412717819</v>
      </c>
    </row>
    <row r="41" spans="1:7" ht="24" customHeight="1" x14ac:dyDescent="0.2">
      <c r="A41" s="6" t="s">
        <v>38</v>
      </c>
      <c r="B41" s="12">
        <v>1652.3528799999999</v>
      </c>
    </row>
    <row r="42" spans="1:7" ht="24" customHeight="1" x14ac:dyDescent="0.2">
      <c r="A42" s="6" t="s">
        <v>39</v>
      </c>
      <c r="B42" s="12">
        <v>166.49714</v>
      </c>
      <c r="F42" s="9" t="s">
        <v>86</v>
      </c>
      <c r="G42" s="3" t="s">
        <v>0</v>
      </c>
    </row>
    <row r="43" spans="1:7" ht="24" customHeight="1" x14ac:dyDescent="0.2">
      <c r="F43" s="6" t="s">
        <v>30</v>
      </c>
      <c r="G43" s="12">
        <v>31158.991999999998</v>
      </c>
    </row>
    <row r="44" spans="1:7" ht="24" customHeight="1" x14ac:dyDescent="0.2">
      <c r="F44" s="6" t="s">
        <v>31</v>
      </c>
      <c r="G44" s="12">
        <v>5066.8545000000004</v>
      </c>
    </row>
    <row r="45" spans="1:7" ht="24" customHeight="1" x14ac:dyDescent="0.2">
      <c r="F45" s="6" t="s">
        <v>32</v>
      </c>
      <c r="G45" s="12">
        <v>52500.887999999999</v>
      </c>
    </row>
    <row r="46" spans="1:7" ht="24" customHeight="1" x14ac:dyDescent="0.2">
      <c r="F46" s="6" t="s">
        <v>33</v>
      </c>
      <c r="G46" s="12">
        <v>29311.761999999999</v>
      </c>
    </row>
    <row r="47" spans="1:7" ht="24" customHeight="1" x14ac:dyDescent="0.2">
      <c r="F47" s="6" t="s">
        <v>34</v>
      </c>
      <c r="G47" s="12">
        <v>316.11694</v>
      </c>
    </row>
    <row r="48" spans="1:7" ht="24" customHeight="1" x14ac:dyDescent="0.2">
      <c r="F48" s="6" t="s">
        <v>35</v>
      </c>
      <c r="G48" s="12">
        <v>40083.555999999997</v>
      </c>
    </row>
    <row r="49" spans="6:7" ht="24" customHeight="1" x14ac:dyDescent="0.2">
      <c r="F49" s="6" t="s">
        <v>36</v>
      </c>
      <c r="G49" s="12">
        <v>2168.8035</v>
      </c>
    </row>
    <row r="50" spans="6:7" ht="24" customHeight="1" x14ac:dyDescent="0.2">
      <c r="F50" s="6" t="s">
        <v>37</v>
      </c>
      <c r="G50" s="12">
        <v>6945.7619999999997</v>
      </c>
    </row>
    <row r="51" spans="6:7" ht="24" customHeight="1" x14ac:dyDescent="0.2">
      <c r="F51" s="6" t="s">
        <v>38</v>
      </c>
      <c r="G51" s="12">
        <v>1604.84438</v>
      </c>
    </row>
    <row r="52" spans="6:7" ht="24" customHeight="1" x14ac:dyDescent="0.2">
      <c r="F52" s="6" t="s">
        <v>39</v>
      </c>
      <c r="G52" s="12">
        <v>173.47617000000002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69</v>
      </c>
      <c r="B2" s="3" t="s">
        <v>0</v>
      </c>
      <c r="F2" s="9" t="s">
        <v>83</v>
      </c>
      <c r="G2" s="3" t="s">
        <v>0</v>
      </c>
    </row>
    <row r="3" spans="1:7" ht="24" customHeight="1" x14ac:dyDescent="0.2">
      <c r="A3" s="6" t="s">
        <v>66</v>
      </c>
      <c r="B3" s="17">
        <v>27467</v>
      </c>
      <c r="F3" s="6" t="s">
        <v>66</v>
      </c>
      <c r="G3" s="17">
        <v>30756</v>
      </c>
    </row>
    <row r="4" spans="1:7" ht="24" customHeight="1" x14ac:dyDescent="0.2">
      <c r="A4" s="6" t="s">
        <v>67</v>
      </c>
      <c r="B4" s="17">
        <v>48836</v>
      </c>
      <c r="F4" s="6" t="s">
        <v>67</v>
      </c>
      <c r="G4" s="17">
        <v>48359</v>
      </c>
    </row>
    <row r="5" spans="1:7" ht="24" customHeight="1" x14ac:dyDescent="0.2">
      <c r="A5" s="6" t="s">
        <v>68</v>
      </c>
      <c r="B5" s="18">
        <v>76303</v>
      </c>
      <c r="F5" s="6" t="s">
        <v>68</v>
      </c>
      <c r="G5" s="18">
        <v>79115</v>
      </c>
    </row>
    <row r="6" spans="1:7" ht="24" customHeight="1" x14ac:dyDescent="0.2">
      <c r="A6" s="15"/>
      <c r="B6" s="16"/>
      <c r="F6" s="15"/>
      <c r="G6" s="16"/>
    </row>
    <row r="7" spans="1:7" ht="24" customHeight="1" x14ac:dyDescent="0.2">
      <c r="A7" s="9" t="s">
        <v>80</v>
      </c>
      <c r="B7" s="3" t="s">
        <v>0</v>
      </c>
      <c r="F7" s="9" t="s">
        <v>84</v>
      </c>
      <c r="G7" s="3" t="s">
        <v>0</v>
      </c>
    </row>
    <row r="8" spans="1:7" ht="24" customHeight="1" x14ac:dyDescent="0.2">
      <c r="A8" s="6" t="s">
        <v>70</v>
      </c>
      <c r="B8" s="4">
        <v>16966</v>
      </c>
      <c r="F8" s="6" t="s">
        <v>70</v>
      </c>
      <c r="G8" s="4">
        <v>17044</v>
      </c>
    </row>
    <row r="9" spans="1:7" ht="24" customHeight="1" x14ac:dyDescent="0.2">
      <c r="A9" s="6" t="s">
        <v>71</v>
      </c>
      <c r="B9" s="4">
        <v>4181</v>
      </c>
      <c r="F9" s="6" t="s">
        <v>71</v>
      </c>
      <c r="G9" s="4">
        <v>2907</v>
      </c>
    </row>
    <row r="10" spans="1:7" ht="24" customHeight="1" x14ac:dyDescent="0.2">
      <c r="A10" s="6" t="s">
        <v>72</v>
      </c>
      <c r="B10" s="4">
        <v>29375</v>
      </c>
      <c r="F10" s="6" t="s">
        <v>72</v>
      </c>
      <c r="G10" s="4">
        <v>32701</v>
      </c>
    </row>
    <row r="11" spans="1:7" ht="24" customHeight="1" x14ac:dyDescent="0.2">
      <c r="A11" s="6" t="s">
        <v>73</v>
      </c>
      <c r="B11" s="4">
        <v>17076</v>
      </c>
      <c r="F11" s="6" t="s">
        <v>73</v>
      </c>
      <c r="G11" s="4">
        <v>16823</v>
      </c>
    </row>
    <row r="12" spans="1:7" ht="24" customHeight="1" x14ac:dyDescent="0.2">
      <c r="A12" s="6" t="s">
        <v>74</v>
      </c>
      <c r="B12" s="4">
        <v>498</v>
      </c>
      <c r="F12" s="6" t="s">
        <v>74</v>
      </c>
      <c r="G12" s="4">
        <v>378</v>
      </c>
    </row>
    <row r="13" spans="1:7" ht="24" customHeight="1" x14ac:dyDescent="0.2">
      <c r="A13" s="6" t="s">
        <v>75</v>
      </c>
      <c r="B13" s="4">
        <v>55863</v>
      </c>
      <c r="F13" s="6" t="s">
        <v>75</v>
      </c>
      <c r="G13" s="4">
        <v>54620</v>
      </c>
    </row>
    <row r="14" spans="1:7" ht="24" customHeight="1" x14ac:dyDescent="0.2">
      <c r="A14" s="6" t="s">
        <v>76</v>
      </c>
      <c r="B14" s="4">
        <v>2825</v>
      </c>
      <c r="F14" s="6" t="s">
        <v>76</v>
      </c>
      <c r="G14" s="4">
        <v>2936</v>
      </c>
    </row>
    <row r="15" spans="1:7" ht="24" customHeight="1" x14ac:dyDescent="0.2">
      <c r="A15" s="6" t="s">
        <v>77</v>
      </c>
      <c r="B15" s="4">
        <v>8977</v>
      </c>
      <c r="F15" s="6" t="s">
        <v>77</v>
      </c>
      <c r="G15" s="4">
        <v>9501</v>
      </c>
    </row>
    <row r="16" spans="1:7" ht="24" customHeight="1" x14ac:dyDescent="0.2">
      <c r="A16" s="6" t="s">
        <v>78</v>
      </c>
      <c r="B16" s="4">
        <v>2900</v>
      </c>
      <c r="F16" s="6" t="s">
        <v>78</v>
      </c>
      <c r="G16" s="4">
        <v>2820</v>
      </c>
    </row>
    <row r="17" spans="1:7" ht="24" customHeight="1" x14ac:dyDescent="0.2">
      <c r="A17" s="6" t="s">
        <v>79</v>
      </c>
      <c r="B17" s="4">
        <v>202</v>
      </c>
      <c r="F17" s="6" t="s">
        <v>79</v>
      </c>
      <c r="G17" s="4">
        <v>210</v>
      </c>
    </row>
    <row r="19" spans="1:7" ht="24" customHeight="1" x14ac:dyDescent="0.2">
      <c r="A19" s="9" t="s">
        <v>82</v>
      </c>
      <c r="B19" s="3" t="s">
        <v>0</v>
      </c>
      <c r="F19" s="9" t="s">
        <v>85</v>
      </c>
      <c r="G19" s="3" t="s">
        <v>0</v>
      </c>
    </row>
    <row r="20" spans="1:7" ht="24" customHeight="1" x14ac:dyDescent="0.2">
      <c r="A20" s="6" t="s">
        <v>9</v>
      </c>
      <c r="B20" s="6">
        <v>252.32</v>
      </c>
      <c r="F20" s="6" t="s">
        <v>9</v>
      </c>
      <c r="G20" s="6">
        <v>254.76</v>
      </c>
    </row>
    <row r="21" spans="1:7" ht="24" customHeight="1" x14ac:dyDescent="0.2">
      <c r="A21" s="6" t="s">
        <v>10</v>
      </c>
      <c r="B21" s="6">
        <v>226.32</v>
      </c>
      <c r="F21" s="6" t="s">
        <v>10</v>
      </c>
      <c r="G21" s="6">
        <v>229.18</v>
      </c>
    </row>
    <row r="22" spans="1:7" ht="24" customHeight="1" x14ac:dyDescent="0.2">
      <c r="A22" s="6" t="s">
        <v>11</v>
      </c>
      <c r="B22" s="6">
        <v>215.96</v>
      </c>
      <c r="F22" s="6" t="s">
        <v>11</v>
      </c>
      <c r="G22" s="6">
        <v>218.70000000000002</v>
      </c>
    </row>
    <row r="23" spans="1:7" ht="24" customHeight="1" x14ac:dyDescent="0.2">
      <c r="A23" s="6" t="s">
        <v>12</v>
      </c>
      <c r="B23" s="6">
        <v>201.04</v>
      </c>
      <c r="F23" s="6" t="s">
        <v>12</v>
      </c>
      <c r="G23" s="6">
        <v>203.42</v>
      </c>
    </row>
    <row r="24" spans="1:7" ht="24" customHeight="1" x14ac:dyDescent="0.2">
      <c r="A24" s="6" t="s">
        <v>13</v>
      </c>
      <c r="B24" s="6">
        <v>179.09</v>
      </c>
      <c r="F24" s="6" t="s">
        <v>13</v>
      </c>
      <c r="G24" s="6">
        <v>181.47</v>
      </c>
    </row>
    <row r="25" spans="1:7" ht="24" customHeight="1" x14ac:dyDescent="0.2">
      <c r="A25" s="6" t="s">
        <v>14</v>
      </c>
      <c r="B25" s="6">
        <v>1124.43</v>
      </c>
      <c r="F25" s="6" t="s">
        <v>14</v>
      </c>
      <c r="G25" s="6">
        <v>1133.6600000000001</v>
      </c>
    </row>
    <row r="26" spans="1:7" ht="24" customHeight="1" x14ac:dyDescent="0.2">
      <c r="A26" s="6" t="s">
        <v>15</v>
      </c>
      <c r="B26" s="6">
        <v>1042.97</v>
      </c>
      <c r="F26" s="6" t="s">
        <v>15</v>
      </c>
      <c r="G26" s="6">
        <v>1051.55</v>
      </c>
    </row>
    <row r="27" spans="1:7" ht="24" customHeight="1" x14ac:dyDescent="0.2">
      <c r="A27" s="6" t="s">
        <v>16</v>
      </c>
      <c r="B27" s="6">
        <v>1031.69</v>
      </c>
      <c r="F27" s="6" t="s">
        <v>16</v>
      </c>
      <c r="G27" s="6">
        <v>1038.8200000000002</v>
      </c>
    </row>
    <row r="28" spans="1:7" ht="24" customHeight="1" x14ac:dyDescent="0.2">
      <c r="A28" s="6" t="s">
        <v>17</v>
      </c>
      <c r="B28" s="6">
        <v>1008.98</v>
      </c>
      <c r="F28" s="6" t="s">
        <v>17</v>
      </c>
      <c r="G28" s="6">
        <v>1011.79</v>
      </c>
    </row>
    <row r="29" spans="1:7" ht="24" customHeight="1" x14ac:dyDescent="0.2">
      <c r="A29" s="6" t="s">
        <v>18</v>
      </c>
      <c r="B29" s="6">
        <v>1018.06</v>
      </c>
      <c r="F29" s="6" t="s">
        <v>18</v>
      </c>
      <c r="G29" s="6">
        <v>1019.63</v>
      </c>
    </row>
    <row r="30" spans="1:7" ht="24" customHeight="1" x14ac:dyDescent="0.2">
      <c r="A30" s="6" t="s">
        <v>19</v>
      </c>
      <c r="B30" s="6">
        <v>2595.23</v>
      </c>
      <c r="F30" s="6" t="s">
        <v>19</v>
      </c>
      <c r="G30" s="6">
        <v>2622.83</v>
      </c>
    </row>
    <row r="31" spans="1:7" ht="24" customHeight="1" x14ac:dyDescent="0.2">
      <c r="A31" s="6" t="s">
        <v>21</v>
      </c>
      <c r="B31" s="6">
        <v>2498.6999999999998</v>
      </c>
      <c r="F31" s="6" t="s">
        <v>21</v>
      </c>
      <c r="G31" s="6">
        <v>2521.52</v>
      </c>
    </row>
    <row r="32" spans="1:7" ht="24" customHeight="1" x14ac:dyDescent="0.2">
      <c r="A32" s="6" t="s">
        <v>20</v>
      </c>
      <c r="B32" s="6">
        <v>2471.56</v>
      </c>
      <c r="F32" s="6" t="s">
        <v>20</v>
      </c>
      <c r="G32" s="6">
        <v>2494.4899999999998</v>
      </c>
    </row>
    <row r="33" spans="1:7" ht="24" customHeight="1" x14ac:dyDescent="0.2">
      <c r="A33" s="6" t="s">
        <v>22</v>
      </c>
      <c r="B33" s="6">
        <v>2794.71</v>
      </c>
      <c r="F33" s="6" t="s">
        <v>22</v>
      </c>
      <c r="G33" s="6">
        <v>2811.83</v>
      </c>
    </row>
    <row r="34" spans="1:7" ht="24" customHeight="1" x14ac:dyDescent="0.2">
      <c r="A34" s="6" t="s">
        <v>23</v>
      </c>
      <c r="B34" s="6">
        <v>2644.26</v>
      </c>
      <c r="F34" s="6" t="s">
        <v>23</v>
      </c>
      <c r="G34" s="6">
        <v>2645.59</v>
      </c>
    </row>
    <row r="35" spans="1:7" ht="24" customHeight="1" x14ac:dyDescent="0.2">
      <c r="A35" s="6" t="s">
        <v>81</v>
      </c>
      <c r="B35" s="6">
        <v>582.79999999999995</v>
      </c>
      <c r="F35" s="6" t="s">
        <v>81</v>
      </c>
      <c r="G35" s="6">
        <v>587.44999999999993</v>
      </c>
    </row>
    <row r="36" spans="1:7" ht="24" customHeight="1" x14ac:dyDescent="0.2">
      <c r="A36" s="15"/>
      <c r="B36" s="19"/>
      <c r="F36" s="15"/>
      <c r="G36" s="20"/>
    </row>
    <row r="37" spans="1:7" ht="24" customHeight="1" x14ac:dyDescent="0.2">
      <c r="A37" s="15"/>
      <c r="B37" s="19"/>
      <c r="F37" s="15"/>
      <c r="G37" s="20"/>
    </row>
    <row r="38" spans="1:7" ht="24" customHeight="1" x14ac:dyDescent="0.2">
      <c r="A38" s="15"/>
      <c r="B38" s="19"/>
      <c r="F38" s="15"/>
      <c r="G38" s="20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15"/>
      <c r="B40" s="19"/>
      <c r="F40" s="15"/>
      <c r="G40" s="20"/>
    </row>
    <row r="41" spans="1:7" ht="24" customHeight="1" x14ac:dyDescent="0.2">
      <c r="A41" s="15"/>
      <c r="B41" s="19"/>
      <c r="F41" s="15"/>
      <c r="G41" s="15"/>
    </row>
    <row r="42" spans="1:7" ht="24" customHeight="1" x14ac:dyDescent="0.2">
      <c r="A42" s="15"/>
      <c r="B42" s="19"/>
      <c r="F42" s="21"/>
      <c r="G42" s="16"/>
    </row>
    <row r="43" spans="1:7" ht="24" customHeight="1" x14ac:dyDescent="0.2">
      <c r="F43" s="15"/>
      <c r="G43" s="19"/>
    </row>
    <row r="44" spans="1:7" ht="24" customHeight="1" x14ac:dyDescent="0.2">
      <c r="F44" s="15"/>
      <c r="G44" s="19"/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G67"/>
  <sheetViews>
    <sheetView tabSelected="1" zoomScale="55" zoomScaleNormal="55" workbookViewId="0">
      <selection activeCell="C2" sqref="C1:C1048576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87</v>
      </c>
      <c r="B2" s="3" t="s">
        <v>0</v>
      </c>
      <c r="F2" s="9" t="s">
        <v>92</v>
      </c>
      <c r="G2" s="3" t="s">
        <v>0</v>
      </c>
    </row>
    <row r="3" spans="1:7" ht="24" customHeight="1" x14ac:dyDescent="0.2">
      <c r="A3" s="6" t="s">
        <v>88</v>
      </c>
      <c r="B3" s="4">
        <v>1976</v>
      </c>
      <c r="F3" s="6" t="s">
        <v>89</v>
      </c>
      <c r="G3" s="4">
        <v>-4.6900000000000004</v>
      </c>
    </row>
    <row r="4" spans="1:7" ht="24" customHeight="1" x14ac:dyDescent="0.2">
      <c r="A4" s="6" t="s">
        <v>89</v>
      </c>
      <c r="B4" s="4">
        <v>33</v>
      </c>
    </row>
    <row r="5" spans="1:7" ht="24" customHeight="1" x14ac:dyDescent="0.2">
      <c r="A5" s="15"/>
      <c r="B5" s="16"/>
      <c r="F5" s="9" t="s">
        <v>130</v>
      </c>
      <c r="G5" s="3" t="s">
        <v>0</v>
      </c>
    </row>
    <row r="6" spans="1:7" ht="24" customHeight="1" x14ac:dyDescent="0.2">
      <c r="A6" s="9" t="s">
        <v>90</v>
      </c>
      <c r="B6" s="3" t="s">
        <v>0</v>
      </c>
      <c r="F6" s="6" t="s">
        <v>89</v>
      </c>
      <c r="G6" s="4">
        <v>-204.23</v>
      </c>
    </row>
    <row r="7" spans="1:7" ht="24" customHeight="1" x14ac:dyDescent="0.2">
      <c r="A7" s="6" t="s">
        <v>9</v>
      </c>
      <c r="B7" s="6">
        <v>84.08</v>
      </c>
    </row>
    <row r="8" spans="1:7" ht="24" customHeight="1" x14ac:dyDescent="0.2">
      <c r="A8" s="6" t="s">
        <v>10</v>
      </c>
      <c r="B8" s="6">
        <v>77</v>
      </c>
      <c r="F8" s="9" t="s">
        <v>93</v>
      </c>
      <c r="G8" s="3" t="s">
        <v>0</v>
      </c>
    </row>
    <row r="9" spans="1:7" ht="24" customHeight="1" x14ac:dyDescent="0.2">
      <c r="A9" s="6" t="s">
        <v>11</v>
      </c>
      <c r="B9" s="6">
        <v>110.68</v>
      </c>
      <c r="F9" s="6" t="s">
        <v>9</v>
      </c>
      <c r="G9" s="6">
        <v>83.179999999999993</v>
      </c>
    </row>
    <row r="10" spans="1:7" ht="24" customHeight="1" x14ac:dyDescent="0.2">
      <c r="A10" s="6" t="s">
        <v>12</v>
      </c>
      <c r="B10" s="6">
        <v>87.64</v>
      </c>
      <c r="F10" s="6" t="s">
        <v>10</v>
      </c>
      <c r="G10" s="6">
        <v>75.66</v>
      </c>
    </row>
    <row r="11" spans="1:7" ht="24" customHeight="1" x14ac:dyDescent="0.2">
      <c r="A11" s="6" t="s">
        <v>13</v>
      </c>
      <c r="B11" s="6">
        <v>69.099999999999994</v>
      </c>
      <c r="F11" s="6" t="s">
        <v>11</v>
      </c>
      <c r="G11" s="6">
        <v>108.4</v>
      </c>
    </row>
    <row r="12" spans="1:7" ht="24" customHeight="1" x14ac:dyDescent="0.2">
      <c r="A12" s="6" t="s">
        <v>14</v>
      </c>
      <c r="B12" s="6">
        <v>427.4</v>
      </c>
      <c r="F12" s="6" t="s">
        <v>12</v>
      </c>
      <c r="G12" s="6">
        <v>85.38</v>
      </c>
    </row>
    <row r="13" spans="1:7" ht="24" customHeight="1" x14ac:dyDescent="0.2">
      <c r="A13" s="6" t="s">
        <v>15</v>
      </c>
      <c r="B13" s="6">
        <v>459.14</v>
      </c>
      <c r="F13" s="6" t="s">
        <v>13</v>
      </c>
      <c r="G13" s="6">
        <v>67.53</v>
      </c>
    </row>
    <row r="14" spans="1:7" ht="24" customHeight="1" x14ac:dyDescent="0.2">
      <c r="A14" s="6" t="s">
        <v>16</v>
      </c>
      <c r="B14" s="6">
        <v>622.85</v>
      </c>
      <c r="F14" s="6" t="s">
        <v>14</v>
      </c>
      <c r="G14" s="6">
        <v>411.60999999999996</v>
      </c>
    </row>
    <row r="15" spans="1:7" ht="24" customHeight="1" x14ac:dyDescent="0.2">
      <c r="A15" s="6" t="s">
        <v>17</v>
      </c>
      <c r="B15" s="6">
        <v>485</v>
      </c>
      <c r="F15" s="6" t="s">
        <v>15</v>
      </c>
      <c r="G15" s="6">
        <v>435.36</v>
      </c>
    </row>
    <row r="16" spans="1:7" ht="24" customHeight="1" x14ac:dyDescent="0.2">
      <c r="A16" s="6" t="s">
        <v>18</v>
      </c>
      <c r="B16" s="6">
        <v>364.11</v>
      </c>
      <c r="F16" s="6" t="s">
        <v>16</v>
      </c>
      <c r="G16" s="6">
        <v>587.88</v>
      </c>
    </row>
    <row r="17" spans="1:7" ht="24" customHeight="1" x14ac:dyDescent="0.2">
      <c r="A17" s="6" t="s">
        <v>19</v>
      </c>
      <c r="B17" s="6">
        <v>299.97000000000003</v>
      </c>
      <c r="F17" s="6" t="s">
        <v>17</v>
      </c>
      <c r="G17" s="6">
        <v>448.8</v>
      </c>
    </row>
    <row r="18" spans="1:7" ht="24" customHeight="1" x14ac:dyDescent="0.2">
      <c r="A18" s="6" t="s">
        <v>21</v>
      </c>
      <c r="B18" s="6">
        <v>316.18</v>
      </c>
      <c r="F18" s="6" t="s">
        <v>18</v>
      </c>
      <c r="G18" s="6">
        <v>330.41</v>
      </c>
    </row>
    <row r="19" spans="1:7" ht="24" customHeight="1" x14ac:dyDescent="0.2">
      <c r="A19" s="6" t="s">
        <v>20</v>
      </c>
      <c r="B19" s="6">
        <v>517.23</v>
      </c>
      <c r="F19" s="6" t="s">
        <v>19</v>
      </c>
      <c r="G19" s="6">
        <v>288.82000000000005</v>
      </c>
    </row>
    <row r="20" spans="1:7" ht="24" customHeight="1" x14ac:dyDescent="0.2">
      <c r="A20" s="6" t="s">
        <v>22</v>
      </c>
      <c r="B20" s="6">
        <v>520.37</v>
      </c>
      <c r="F20" s="6" t="s">
        <v>21</v>
      </c>
      <c r="G20" s="6">
        <v>299.67</v>
      </c>
    </row>
    <row r="21" spans="1:7" ht="24" customHeight="1" x14ac:dyDescent="0.2">
      <c r="A21" s="6" t="s">
        <v>23</v>
      </c>
      <c r="B21" s="6">
        <v>507.74</v>
      </c>
      <c r="F21" s="6" t="s">
        <v>20</v>
      </c>
      <c r="G21" s="6">
        <v>488.53000000000003</v>
      </c>
    </row>
    <row r="22" spans="1:7" ht="24" customHeight="1" x14ac:dyDescent="0.2">
      <c r="F22" s="6" t="s">
        <v>22</v>
      </c>
      <c r="G22" s="6">
        <v>481.05</v>
      </c>
    </row>
    <row r="23" spans="1:7" ht="24" customHeight="1" x14ac:dyDescent="0.2">
      <c r="A23" s="9" t="s">
        <v>91</v>
      </c>
      <c r="B23" s="3" t="s">
        <v>0</v>
      </c>
      <c r="F23" s="6" t="s">
        <v>23</v>
      </c>
      <c r="G23" s="6">
        <v>460.62</v>
      </c>
    </row>
    <row r="24" spans="1:7" ht="24" customHeight="1" x14ac:dyDescent="0.2">
      <c r="A24" s="6" t="s">
        <v>9</v>
      </c>
      <c r="B24" s="6">
        <v>-2.96</v>
      </c>
    </row>
    <row r="25" spans="1:7" ht="24" customHeight="1" x14ac:dyDescent="0.2">
      <c r="A25" s="6" t="s">
        <v>10</v>
      </c>
      <c r="B25" s="6">
        <v>-3.96</v>
      </c>
      <c r="F25" s="9" t="s">
        <v>114</v>
      </c>
      <c r="G25" s="3" t="s">
        <v>0</v>
      </c>
    </row>
    <row r="26" spans="1:7" ht="24" customHeight="1" x14ac:dyDescent="0.2">
      <c r="A26" s="6" t="s">
        <v>11</v>
      </c>
      <c r="B26" s="6">
        <v>-4.47</v>
      </c>
      <c r="F26" s="6" t="s">
        <v>9</v>
      </c>
      <c r="G26" s="6">
        <v>-2.9699999999999998</v>
      </c>
    </row>
    <row r="27" spans="1:7" ht="24" customHeight="1" x14ac:dyDescent="0.2">
      <c r="A27" s="6" t="s">
        <v>12</v>
      </c>
      <c r="B27" s="6">
        <v>-4.07</v>
      </c>
      <c r="F27" s="6" t="s">
        <v>10</v>
      </c>
      <c r="G27" s="6">
        <v>-3.96</v>
      </c>
    </row>
    <row r="28" spans="1:7" ht="24" customHeight="1" x14ac:dyDescent="0.2">
      <c r="A28" s="6" t="s">
        <v>13</v>
      </c>
      <c r="B28" s="6">
        <v>-2.87</v>
      </c>
      <c r="F28" s="6" t="s">
        <v>11</v>
      </c>
      <c r="G28" s="6">
        <v>-4.4799999999999995</v>
      </c>
    </row>
    <row r="29" spans="1:7" ht="24" customHeight="1" x14ac:dyDescent="0.2">
      <c r="A29" s="6" t="s">
        <v>14</v>
      </c>
      <c r="B29" s="6">
        <v>5.13</v>
      </c>
      <c r="F29" s="6" t="s">
        <v>12</v>
      </c>
      <c r="G29" s="6">
        <v>-4.0600000000000005</v>
      </c>
    </row>
    <row r="30" spans="1:7" ht="24" customHeight="1" x14ac:dyDescent="0.2">
      <c r="A30" s="6" t="s">
        <v>15</v>
      </c>
      <c r="B30" s="6">
        <v>4.6500000000000004</v>
      </c>
      <c r="F30" s="6" t="s">
        <v>13</v>
      </c>
      <c r="G30" s="6">
        <v>-2.83</v>
      </c>
    </row>
    <row r="31" spans="1:7" ht="24" customHeight="1" x14ac:dyDescent="0.2">
      <c r="A31" s="6" t="s">
        <v>16</v>
      </c>
      <c r="B31" s="6">
        <v>6.9</v>
      </c>
      <c r="F31" s="6" t="s">
        <v>14</v>
      </c>
      <c r="G31" s="6">
        <v>4.74</v>
      </c>
    </row>
    <row r="32" spans="1:7" ht="24" customHeight="1" x14ac:dyDescent="0.2">
      <c r="A32" s="6" t="s">
        <v>17</v>
      </c>
      <c r="B32" s="6">
        <v>5.41</v>
      </c>
      <c r="F32" s="6" t="s">
        <v>15</v>
      </c>
      <c r="G32" s="6">
        <v>4.1000000000000005</v>
      </c>
    </row>
    <row r="33" spans="1:7" ht="24" customHeight="1" x14ac:dyDescent="0.2">
      <c r="A33" s="6" t="s">
        <v>18</v>
      </c>
      <c r="B33" s="6">
        <v>5.59</v>
      </c>
      <c r="F33" s="6" t="s">
        <v>16</v>
      </c>
      <c r="G33" s="6">
        <v>6.0500000000000007</v>
      </c>
    </row>
    <row r="34" spans="1:7" ht="24" customHeight="1" x14ac:dyDescent="0.2">
      <c r="A34" s="6" t="s">
        <v>19</v>
      </c>
      <c r="B34" s="6">
        <v>10.220000000000001</v>
      </c>
      <c r="F34" s="6" t="s">
        <v>17</v>
      </c>
      <c r="G34" s="6">
        <v>4.53</v>
      </c>
    </row>
    <row r="35" spans="1:7" ht="24" customHeight="1" x14ac:dyDescent="0.2">
      <c r="A35" s="6" t="s">
        <v>21</v>
      </c>
      <c r="B35" s="6">
        <v>10.08</v>
      </c>
      <c r="F35" s="6" t="s">
        <v>18</v>
      </c>
      <c r="G35" s="6">
        <v>4.63</v>
      </c>
    </row>
    <row r="36" spans="1:7" ht="24" customHeight="1" x14ac:dyDescent="0.2">
      <c r="A36" s="6" t="s">
        <v>20</v>
      </c>
      <c r="B36" s="6">
        <v>16.23</v>
      </c>
      <c r="F36" s="6" t="s">
        <v>19</v>
      </c>
      <c r="G36" s="6">
        <v>9.43</v>
      </c>
    </row>
    <row r="37" spans="1:7" ht="24" customHeight="1" x14ac:dyDescent="0.2">
      <c r="A37" s="6" t="s">
        <v>22</v>
      </c>
      <c r="B37" s="6">
        <v>17.190000000000001</v>
      </c>
      <c r="F37" s="6" t="s">
        <v>21</v>
      </c>
      <c r="G37" s="6">
        <v>9.01</v>
      </c>
    </row>
    <row r="38" spans="1:7" ht="24" customHeight="1" x14ac:dyDescent="0.2">
      <c r="A38" s="6" t="s">
        <v>23</v>
      </c>
      <c r="B38" s="6">
        <v>18.72</v>
      </c>
      <c r="F38" s="6" t="s">
        <v>20</v>
      </c>
      <c r="G38" s="6">
        <v>14.4</v>
      </c>
    </row>
    <row r="39" spans="1:7" ht="24" customHeight="1" x14ac:dyDescent="0.2">
      <c r="A39" s="15"/>
      <c r="B39" s="19"/>
      <c r="F39" s="6" t="s">
        <v>22</v>
      </c>
      <c r="G39" s="6">
        <v>15.310000000000002</v>
      </c>
    </row>
    <row r="40" spans="1:7" ht="24" customHeight="1" x14ac:dyDescent="0.2">
      <c r="A40" s="9" t="s">
        <v>95</v>
      </c>
      <c r="B40" s="3" t="s">
        <v>0</v>
      </c>
      <c r="F40" s="6" t="s">
        <v>23</v>
      </c>
      <c r="G40" s="6">
        <v>16.149999999999999</v>
      </c>
    </row>
    <row r="41" spans="1:7" ht="24" customHeight="1" x14ac:dyDescent="0.2">
      <c r="A41" s="6" t="s">
        <v>94</v>
      </c>
      <c r="B41" s="6">
        <v>21356</v>
      </c>
      <c r="F41" s="15"/>
      <c r="G41" s="20"/>
    </row>
    <row r="42" spans="1:7" ht="24" customHeight="1" x14ac:dyDescent="0.2">
      <c r="F42" s="9" t="s">
        <v>97</v>
      </c>
      <c r="G42" s="3" t="s">
        <v>0</v>
      </c>
    </row>
    <row r="43" spans="1:7" ht="24" customHeight="1" x14ac:dyDescent="0.2">
      <c r="F43" s="6" t="s">
        <v>96</v>
      </c>
      <c r="G43" s="22">
        <v>20575</v>
      </c>
    </row>
    <row r="44" spans="1:7" ht="24" customHeight="1" x14ac:dyDescent="0.2">
      <c r="F44" s="6" t="s">
        <v>98</v>
      </c>
      <c r="G44" s="22">
        <v>781</v>
      </c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  <row r="54" spans="6:7" ht="24" customHeight="1" x14ac:dyDescent="0.2">
      <c r="F54" s="15"/>
      <c r="G54" s="15"/>
    </row>
    <row r="55" spans="6:7" ht="24" customHeight="1" x14ac:dyDescent="0.2">
      <c r="F55" s="15"/>
      <c r="G55" s="15"/>
    </row>
    <row r="56" spans="6:7" ht="24" customHeight="1" x14ac:dyDescent="0.2">
      <c r="F56" s="15"/>
      <c r="G56" s="15"/>
    </row>
    <row r="57" spans="6:7" ht="24" customHeight="1" x14ac:dyDescent="0.2">
      <c r="F57" s="15"/>
      <c r="G57" s="15"/>
    </row>
    <row r="58" spans="6:7" ht="24" customHeight="1" x14ac:dyDescent="0.2">
      <c r="F58" s="15"/>
      <c r="G58" s="15"/>
    </row>
    <row r="59" spans="6:7" ht="24" customHeight="1" x14ac:dyDescent="0.2">
      <c r="F59" s="15"/>
      <c r="G59" s="15"/>
    </row>
    <row r="60" spans="6:7" ht="24" customHeight="1" x14ac:dyDescent="0.2">
      <c r="F60" s="15"/>
      <c r="G60" s="15"/>
    </row>
    <row r="61" spans="6:7" ht="24" customHeight="1" x14ac:dyDescent="0.2">
      <c r="F61" s="15"/>
      <c r="G61" s="15"/>
    </row>
    <row r="62" spans="6:7" ht="24" customHeight="1" x14ac:dyDescent="0.2">
      <c r="F62" s="15"/>
      <c r="G62" s="15"/>
    </row>
    <row r="63" spans="6:7" ht="24" customHeight="1" x14ac:dyDescent="0.2">
      <c r="F63" s="15"/>
      <c r="G63" s="15"/>
    </row>
    <row r="64" spans="6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6" t="s">
        <v>27</v>
      </c>
      <c r="G1" s="36"/>
    </row>
    <row r="2" spans="1:7" ht="24" customHeight="1" x14ac:dyDescent="0.2">
      <c r="A2" s="9" t="s">
        <v>99</v>
      </c>
      <c r="B2" s="3" t="s">
        <v>0</v>
      </c>
      <c r="F2" s="9" t="s">
        <v>100</v>
      </c>
      <c r="G2" s="3" t="s">
        <v>0</v>
      </c>
    </row>
    <row r="3" spans="1:7" ht="24" customHeight="1" x14ac:dyDescent="0.2">
      <c r="A3" s="6" t="s">
        <v>101</v>
      </c>
      <c r="B3" s="4">
        <v>10865</v>
      </c>
      <c r="F3" s="6" t="s">
        <v>101</v>
      </c>
      <c r="G3" s="4">
        <v>10541</v>
      </c>
    </row>
    <row r="4" spans="1:7" ht="24" customHeight="1" x14ac:dyDescent="0.2">
      <c r="A4" s="6" t="s">
        <v>102</v>
      </c>
      <c r="B4" s="4">
        <v>2105</v>
      </c>
      <c r="F4" s="6" t="s">
        <v>102</v>
      </c>
      <c r="G4" s="4">
        <v>2046</v>
      </c>
    </row>
    <row r="5" spans="1:7" ht="24" customHeight="1" x14ac:dyDescent="0.2">
      <c r="A5" s="6" t="s">
        <v>103</v>
      </c>
      <c r="B5" s="4">
        <v>2078</v>
      </c>
      <c r="F5" s="6" t="s">
        <v>103</v>
      </c>
      <c r="G5" s="4">
        <v>2014</v>
      </c>
    </row>
    <row r="6" spans="1:7" ht="24" customHeight="1" x14ac:dyDescent="0.2">
      <c r="A6" s="6" t="s">
        <v>104</v>
      </c>
      <c r="B6" s="4">
        <v>6682</v>
      </c>
      <c r="F6" s="6" t="s">
        <v>104</v>
      </c>
      <c r="G6" s="4">
        <v>6481</v>
      </c>
    </row>
    <row r="7" spans="1:7" ht="24" customHeight="1" x14ac:dyDescent="0.2">
      <c r="A7" s="15"/>
      <c r="B7" s="15"/>
      <c r="F7" s="15"/>
      <c r="G7" s="15"/>
    </row>
    <row r="8" spans="1:7" ht="24" customHeight="1" x14ac:dyDescent="0.2">
      <c r="A8" s="15"/>
      <c r="B8" s="15"/>
      <c r="F8" s="15"/>
      <c r="G8" s="15"/>
    </row>
    <row r="9" spans="1:7" ht="24" customHeight="1" x14ac:dyDescent="0.2">
      <c r="A9" s="15"/>
      <c r="B9" s="15"/>
      <c r="F9" s="15"/>
      <c r="G9" s="15"/>
    </row>
    <row r="10" spans="1:7" ht="24" customHeight="1" x14ac:dyDescent="0.2">
      <c r="A10" s="15"/>
      <c r="B10" s="15"/>
      <c r="F10" s="15"/>
      <c r="G10" s="15"/>
    </row>
    <row r="11" spans="1:7" ht="24" customHeight="1" x14ac:dyDescent="0.2">
      <c r="A11" s="15"/>
      <c r="B11" s="15"/>
      <c r="F11" s="15"/>
      <c r="G11" s="15"/>
    </row>
    <row r="12" spans="1:7" ht="24" customHeight="1" x14ac:dyDescent="0.2">
      <c r="A12" s="15"/>
      <c r="B12" s="15"/>
      <c r="F12" s="15"/>
      <c r="G12" s="15"/>
    </row>
    <row r="13" spans="1:7" ht="24" customHeight="1" x14ac:dyDescent="0.2">
      <c r="A13" s="15"/>
      <c r="B13" s="15"/>
      <c r="F13" s="15"/>
      <c r="G13" s="15"/>
    </row>
    <row r="14" spans="1:7" ht="24" customHeight="1" x14ac:dyDescent="0.2">
      <c r="A14" s="15"/>
      <c r="B14" s="15"/>
      <c r="F14" s="15"/>
      <c r="G14" s="15"/>
    </row>
    <row r="15" spans="1:7" ht="24" customHeight="1" x14ac:dyDescent="0.2">
      <c r="A15" s="15"/>
      <c r="B15" s="15"/>
      <c r="F15" s="15"/>
      <c r="G15" s="15"/>
    </row>
    <row r="16" spans="1:7" ht="24" customHeight="1" x14ac:dyDescent="0.2">
      <c r="A16" s="15"/>
      <c r="B16" s="15"/>
      <c r="F16" s="15"/>
      <c r="G16" s="15"/>
    </row>
    <row r="17" spans="1:7" ht="24" customHeight="1" x14ac:dyDescent="0.2">
      <c r="A17" s="15"/>
      <c r="B17" s="15"/>
      <c r="F17" s="15"/>
      <c r="G17" s="15"/>
    </row>
    <row r="18" spans="1:7" ht="24" customHeight="1" x14ac:dyDescent="0.2">
      <c r="A18" s="15"/>
      <c r="B18" s="15"/>
      <c r="F18" s="15"/>
      <c r="G18" s="15"/>
    </row>
    <row r="19" spans="1:7" ht="24" customHeight="1" x14ac:dyDescent="0.2">
      <c r="A19" s="15"/>
      <c r="B19" s="15"/>
      <c r="F19" s="15"/>
      <c r="G19" s="15"/>
    </row>
    <row r="20" spans="1:7" ht="24" customHeight="1" x14ac:dyDescent="0.2">
      <c r="A20" s="15"/>
      <c r="B20" s="15"/>
      <c r="F20" s="15"/>
      <c r="G20" s="15"/>
    </row>
    <row r="21" spans="1:7" ht="24" customHeight="1" x14ac:dyDescent="0.2">
      <c r="A21" s="15"/>
      <c r="B21" s="15"/>
      <c r="F21" s="15"/>
      <c r="G21" s="15"/>
    </row>
    <row r="22" spans="1:7" ht="24" customHeight="1" x14ac:dyDescent="0.2">
      <c r="A22" s="15"/>
      <c r="B22" s="15"/>
      <c r="F22" s="15"/>
      <c r="G22" s="15"/>
    </row>
    <row r="23" spans="1:7" ht="24" customHeight="1" x14ac:dyDescent="0.2">
      <c r="A23" s="21"/>
      <c r="B23" s="16"/>
      <c r="F23" s="21"/>
      <c r="G23" s="16"/>
    </row>
    <row r="24" spans="1:7" ht="24" customHeight="1" x14ac:dyDescent="0.2">
      <c r="A24" s="15"/>
      <c r="B24" s="15"/>
      <c r="F24" s="15"/>
      <c r="G24" s="15"/>
    </row>
    <row r="25" spans="1:7" ht="24" customHeight="1" x14ac:dyDescent="0.2">
      <c r="A25" s="15"/>
      <c r="B25" s="15"/>
      <c r="F25" s="15"/>
      <c r="G25" s="15"/>
    </row>
    <row r="26" spans="1:7" ht="24" customHeight="1" x14ac:dyDescent="0.2">
      <c r="A26" s="15"/>
      <c r="B26" s="15"/>
      <c r="F26" s="15"/>
      <c r="G26" s="15"/>
    </row>
    <row r="27" spans="1:7" ht="24" customHeight="1" x14ac:dyDescent="0.2">
      <c r="A27" s="15"/>
      <c r="B27" s="15"/>
      <c r="F27" s="15"/>
      <c r="G27" s="15"/>
    </row>
    <row r="28" spans="1:7" ht="24" customHeight="1" x14ac:dyDescent="0.2">
      <c r="A28" s="15"/>
      <c r="B28" s="15"/>
      <c r="F28" s="15"/>
      <c r="G28" s="15"/>
    </row>
    <row r="29" spans="1:7" ht="24" customHeight="1" x14ac:dyDescent="0.2">
      <c r="A29" s="15"/>
      <c r="B29" s="15"/>
      <c r="F29" s="15"/>
      <c r="G29" s="15"/>
    </row>
    <row r="30" spans="1:7" ht="24" customHeight="1" x14ac:dyDescent="0.2">
      <c r="A30" s="15"/>
      <c r="B30" s="15"/>
      <c r="F30" s="15"/>
      <c r="G30" s="15"/>
    </row>
    <row r="31" spans="1:7" ht="24" customHeight="1" x14ac:dyDescent="0.2">
      <c r="A31" s="15"/>
      <c r="B31" s="15"/>
      <c r="F31" s="15"/>
      <c r="G31" s="15"/>
    </row>
    <row r="32" spans="1:7" ht="24" customHeight="1" x14ac:dyDescent="0.2">
      <c r="A32" s="15"/>
      <c r="B32" s="15"/>
      <c r="F32" s="15"/>
      <c r="G32" s="15"/>
    </row>
    <row r="33" spans="1:7" ht="24" customHeight="1" x14ac:dyDescent="0.2">
      <c r="A33" s="15"/>
      <c r="B33" s="15"/>
      <c r="F33" s="15"/>
      <c r="G33" s="15"/>
    </row>
    <row r="34" spans="1:7" ht="24" customHeight="1" x14ac:dyDescent="0.2">
      <c r="A34" s="15"/>
      <c r="B34" s="15"/>
      <c r="F34" s="15"/>
      <c r="G34" s="15"/>
    </row>
    <row r="35" spans="1:7" ht="24" customHeight="1" x14ac:dyDescent="0.2">
      <c r="A35" s="15"/>
      <c r="B35" s="15"/>
      <c r="F35" s="15"/>
      <c r="G35" s="15"/>
    </row>
    <row r="36" spans="1:7" ht="24" customHeight="1" x14ac:dyDescent="0.2">
      <c r="A36" s="15"/>
      <c r="B36" s="15"/>
      <c r="F36" s="15"/>
      <c r="G36" s="15"/>
    </row>
    <row r="37" spans="1:7" ht="24" customHeight="1" x14ac:dyDescent="0.2">
      <c r="A37" s="15"/>
      <c r="B37" s="15"/>
      <c r="F37" s="15"/>
      <c r="G37" s="15"/>
    </row>
    <row r="38" spans="1:7" ht="24" customHeight="1" x14ac:dyDescent="0.2">
      <c r="A38" s="15"/>
      <c r="B38" s="15"/>
      <c r="F38" s="15"/>
      <c r="G38" s="15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21"/>
      <c r="B40" s="16"/>
      <c r="F40" s="21"/>
      <c r="G40" s="16"/>
    </row>
    <row r="41" spans="1:7" ht="24" customHeight="1" x14ac:dyDescent="0.2">
      <c r="A41" s="15"/>
      <c r="B41" s="15"/>
      <c r="F41" s="15"/>
      <c r="G41" s="23"/>
    </row>
    <row r="42" spans="1:7" ht="24" customHeight="1" x14ac:dyDescent="0.2">
      <c r="A42" s="15"/>
      <c r="B42" s="15"/>
      <c r="F42" s="15"/>
      <c r="G42" s="23"/>
    </row>
    <row r="43" spans="1:7" ht="24" customHeight="1" x14ac:dyDescent="0.2">
      <c r="A43" s="15"/>
      <c r="B43" s="15"/>
      <c r="F43" s="15"/>
      <c r="G43" s="19"/>
    </row>
    <row r="44" spans="1:7" ht="24" customHeight="1" x14ac:dyDescent="0.2">
      <c r="A44" s="15"/>
      <c r="B44" s="15"/>
      <c r="F44" s="15"/>
      <c r="G44" s="19"/>
    </row>
    <row r="45" spans="1:7" ht="24" customHeight="1" x14ac:dyDescent="0.2">
      <c r="A45" s="15"/>
      <c r="B45" s="15"/>
      <c r="F45" s="15"/>
      <c r="G45" s="19"/>
    </row>
    <row r="46" spans="1:7" ht="24" customHeight="1" x14ac:dyDescent="0.2">
      <c r="A46" s="15"/>
      <c r="B46" s="15"/>
      <c r="F46" s="15"/>
      <c r="G46" s="19"/>
    </row>
    <row r="47" spans="1:7" ht="24" customHeight="1" x14ac:dyDescent="0.2">
      <c r="A47" s="15"/>
      <c r="B47" s="15"/>
      <c r="F47" s="15"/>
      <c r="G47" s="19"/>
    </row>
    <row r="48" spans="1:7" ht="24" customHeight="1" x14ac:dyDescent="0.2">
      <c r="A48" s="15"/>
      <c r="B48" s="15"/>
      <c r="F48" s="15"/>
      <c r="G48" s="19"/>
    </row>
    <row r="49" spans="1:7" ht="24" customHeight="1" x14ac:dyDescent="0.2">
      <c r="A49" s="15"/>
      <c r="B49" s="15"/>
      <c r="F49" s="15"/>
      <c r="G49" s="19"/>
    </row>
    <row r="50" spans="1:7" ht="24" customHeight="1" x14ac:dyDescent="0.2">
      <c r="A50" s="15"/>
      <c r="B50" s="15"/>
      <c r="F50" s="15"/>
      <c r="G50" s="19"/>
    </row>
    <row r="51" spans="1:7" ht="24" customHeight="1" x14ac:dyDescent="0.2">
      <c r="A51" s="15"/>
      <c r="B51" s="15"/>
      <c r="F51" s="15"/>
      <c r="G51" s="19"/>
    </row>
    <row r="52" spans="1:7" ht="24" customHeight="1" x14ac:dyDescent="0.2">
      <c r="A52" s="15"/>
      <c r="B52" s="15"/>
      <c r="F52" s="15"/>
      <c r="G52" s="19"/>
    </row>
    <row r="53" spans="1:7" ht="24" customHeight="1" x14ac:dyDescent="0.2">
      <c r="A53" s="15"/>
      <c r="B53" s="15"/>
      <c r="F53" s="15"/>
      <c r="G53" s="15"/>
    </row>
    <row r="54" spans="1:7" ht="24" customHeight="1" x14ac:dyDescent="0.2">
      <c r="A54" s="15"/>
      <c r="B54" s="15"/>
      <c r="F54" s="15"/>
      <c r="G54" s="15"/>
    </row>
    <row r="55" spans="1:7" ht="24" customHeight="1" x14ac:dyDescent="0.2">
      <c r="A55" s="15"/>
      <c r="B55" s="15"/>
      <c r="F55" s="15"/>
      <c r="G55" s="15"/>
    </row>
    <row r="56" spans="1:7" ht="24" customHeight="1" x14ac:dyDescent="0.2">
      <c r="A56" s="15"/>
      <c r="B56" s="15"/>
      <c r="F56" s="15"/>
      <c r="G56" s="15"/>
    </row>
    <row r="57" spans="1:7" ht="24" customHeight="1" x14ac:dyDescent="0.2">
      <c r="A57" s="15"/>
      <c r="B57" s="15"/>
      <c r="F57" s="15"/>
      <c r="G57" s="15"/>
    </row>
    <row r="58" spans="1:7" ht="24" customHeight="1" x14ac:dyDescent="0.2">
      <c r="F58" s="15"/>
      <c r="G58" s="15"/>
    </row>
    <row r="59" spans="1:7" ht="24" customHeight="1" x14ac:dyDescent="0.2">
      <c r="F59" s="15"/>
      <c r="G59" s="15"/>
    </row>
    <row r="60" spans="1:7" ht="24" customHeight="1" x14ac:dyDescent="0.2">
      <c r="F60" s="15"/>
      <c r="G60" s="15"/>
    </row>
    <row r="61" spans="1:7" ht="24" customHeight="1" x14ac:dyDescent="0.2">
      <c r="F61" s="15"/>
      <c r="G61" s="15"/>
    </row>
    <row r="62" spans="1:7" ht="24" customHeight="1" x14ac:dyDescent="0.2">
      <c r="F62" s="15"/>
      <c r="G62" s="15"/>
    </row>
    <row r="63" spans="1:7" ht="24" customHeight="1" x14ac:dyDescent="0.2">
      <c r="F63" s="15"/>
      <c r="G63" s="15"/>
    </row>
    <row r="64" spans="1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5546875" defaultRowHeight="12.75" x14ac:dyDescent="0.2"/>
  <cols>
    <col min="1" max="1" width="15.140625" style="1" customWidth="1"/>
    <col min="2" max="8" width="23.5703125" style="1" customWidth="1"/>
    <col min="9" max="16384" width="8.85546875" style="1"/>
  </cols>
  <sheetData>
    <row r="1" spans="1:7" x14ac:dyDescent="0.2">
      <c r="A1" s="25" t="s">
        <v>0</v>
      </c>
      <c r="B1" s="26" t="s">
        <v>110</v>
      </c>
      <c r="C1" s="26" t="s">
        <v>111</v>
      </c>
      <c r="D1" s="26" t="s">
        <v>112</v>
      </c>
      <c r="E1" s="26" t="s">
        <v>113</v>
      </c>
    </row>
    <row r="2" spans="1:7" x14ac:dyDescent="0.2">
      <c r="A2" s="26" t="s">
        <v>105</v>
      </c>
      <c r="B2" s="26">
        <v>-1.46</v>
      </c>
      <c r="C2" s="26">
        <v>-33.03</v>
      </c>
      <c r="D2" s="26">
        <v>-82286.16</v>
      </c>
      <c r="E2" s="26">
        <v>-28.86</v>
      </c>
      <c r="F2" s="24"/>
    </row>
    <row r="3" spans="1:7" x14ac:dyDescent="0.2">
      <c r="A3" s="26" t="s">
        <v>106</v>
      </c>
      <c r="B3" s="26">
        <v>-5.39</v>
      </c>
      <c r="C3" s="26">
        <v>-129.61000000000001</v>
      </c>
      <c r="D3" s="26">
        <v>-334288.81</v>
      </c>
      <c r="E3" s="26">
        <v>-131.93</v>
      </c>
    </row>
    <row r="4" spans="1:7" x14ac:dyDescent="0.2">
      <c r="A4" s="26" t="s">
        <v>107</v>
      </c>
      <c r="B4" s="26">
        <v>-11.74</v>
      </c>
      <c r="C4" s="26">
        <v>-295.58999999999997</v>
      </c>
      <c r="D4" s="26">
        <v>-781496.25</v>
      </c>
      <c r="E4" s="26">
        <v>-323.04000000000002</v>
      </c>
    </row>
    <row r="5" spans="1:7" x14ac:dyDescent="0.2">
      <c r="A5" s="26" t="s">
        <v>108</v>
      </c>
      <c r="B5" s="26">
        <v>-20.059999999999999</v>
      </c>
      <c r="C5" s="26">
        <v>-530.1</v>
      </c>
      <c r="D5" s="26">
        <v>-1448503.75</v>
      </c>
      <c r="E5" s="26">
        <v>-608.23</v>
      </c>
    </row>
    <row r="6" spans="1:7" x14ac:dyDescent="0.2">
      <c r="A6" s="26" t="s">
        <v>109</v>
      </c>
      <c r="B6" s="26">
        <v>-30.01</v>
      </c>
      <c r="C6" s="26">
        <v>-809.46</v>
      </c>
      <c r="D6" s="26">
        <v>-2266686</v>
      </c>
      <c r="E6" s="26">
        <v>-968.7</v>
      </c>
    </row>
    <row r="9" spans="1:7" x14ac:dyDescent="0.2">
      <c r="B9" s="28"/>
      <c r="C9" s="28"/>
      <c r="D9" s="28"/>
      <c r="E9" s="28"/>
      <c r="F9" s="28"/>
      <c r="G9" s="28"/>
    </row>
    <row r="10" spans="1:7" x14ac:dyDescent="0.2">
      <c r="B10" s="27"/>
      <c r="C10" s="27"/>
      <c r="D10" s="27"/>
      <c r="E10" s="27"/>
      <c r="F10" s="27"/>
      <c r="G10" s="28"/>
    </row>
    <row r="11" spans="1:7" x14ac:dyDescent="0.2">
      <c r="B11" s="27"/>
      <c r="C11" s="27"/>
      <c r="D11" s="27"/>
      <c r="E11" s="27"/>
      <c r="F11" s="27"/>
      <c r="G11" s="28"/>
    </row>
    <row r="12" spans="1:7" x14ac:dyDescent="0.2">
      <c r="B12" s="27"/>
      <c r="C12" s="27"/>
      <c r="D12" s="27"/>
      <c r="E12" s="27"/>
      <c r="F12" s="27"/>
      <c r="G12" s="28"/>
    </row>
    <row r="13" spans="1:7" x14ac:dyDescent="0.2">
      <c r="B13" s="27"/>
      <c r="C13" s="27"/>
      <c r="D13" s="27"/>
      <c r="E13" s="27"/>
      <c r="F13" s="27"/>
      <c r="G13" s="28"/>
    </row>
    <row r="14" spans="1:7" x14ac:dyDescent="0.2">
      <c r="B14" s="28"/>
      <c r="C14" s="28"/>
      <c r="D14" s="28"/>
      <c r="E14" s="28"/>
      <c r="F14" s="28"/>
      <c r="G14" s="28"/>
    </row>
    <row r="15" spans="1:7" x14ac:dyDescent="0.2">
      <c r="B15" s="28"/>
      <c r="C15" s="28"/>
      <c r="D15" s="28"/>
      <c r="E15" s="28"/>
      <c r="F15" s="28"/>
      <c r="G15" s="28"/>
    </row>
    <row r="16" spans="1:7" x14ac:dyDescent="0.2">
      <c r="B16" s="28"/>
      <c r="C16" s="28"/>
      <c r="D16" s="28"/>
      <c r="E16" s="28"/>
      <c r="F16" s="28"/>
      <c r="G16" s="28"/>
    </row>
    <row r="17" spans="2:7" x14ac:dyDescent="0.2">
      <c r="B17" s="28"/>
      <c r="C17" s="28"/>
      <c r="D17" s="28"/>
      <c r="E17" s="28"/>
      <c r="F17" s="28"/>
      <c r="G17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2.75" x14ac:dyDescent="0.2"/>
  <cols>
    <col min="1" max="1" width="31.28515625" customWidth="1"/>
    <col min="3" max="3" width="11" customWidth="1"/>
  </cols>
  <sheetData>
    <row r="2" spans="1:9" x14ac:dyDescent="0.2">
      <c r="B2" s="10" t="s">
        <v>58</v>
      </c>
      <c r="C2" s="10" t="s">
        <v>59</v>
      </c>
      <c r="F2" s="10" t="s">
        <v>42</v>
      </c>
    </row>
    <row r="3" spans="1:9" x14ac:dyDescent="0.2">
      <c r="A3" s="10" t="s">
        <v>43</v>
      </c>
      <c r="B3" s="13">
        <f>Consumption!G26</f>
        <v>-8.6868982762098312E-3</v>
      </c>
      <c r="C3" t="e">
        <f>INDEX(#REF!,MATCH(areaname,#REF!,0))</f>
        <v>#REF!</v>
      </c>
      <c r="D3" t="e">
        <f>B3*C3</f>
        <v>#REF!</v>
      </c>
      <c r="F3" s="13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">
      <c r="A4" s="10" t="s">
        <v>44</v>
      </c>
      <c r="B4" s="13">
        <f>Consumption!G27</f>
        <v>-1.523247454315424E-2</v>
      </c>
      <c r="C4" t="e">
        <f>INDEX(#REF!,MATCH(areaname,#REF!,0))</f>
        <v>#REF!</v>
      </c>
      <c r="D4" t="e">
        <f t="shared" ref="D4:D17" si="0">B4*C4</f>
        <v>#REF!</v>
      </c>
      <c r="F4" s="13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">
      <c r="A5" s="10" t="s">
        <v>45</v>
      </c>
      <c r="B5" s="13">
        <f>Consumption!G28</f>
        <v>-1.7859980463981628E-2</v>
      </c>
      <c r="C5" t="e">
        <f>INDEX(#REF!,MATCH(areaname,#REF!,0))</f>
        <v>#REF!</v>
      </c>
      <c r="D5" t="e">
        <f t="shared" si="0"/>
        <v>#REF!</v>
      </c>
      <c r="F5" s="13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">
      <c r="A6" s="10" t="s">
        <v>46</v>
      </c>
      <c r="B6" s="13">
        <f>Consumption!G29</f>
        <v>-2.347179502248764E-2</v>
      </c>
      <c r="C6" t="e">
        <f>INDEX(#REF!,MATCH(areaname,#REF!,0))</f>
        <v>#REF!</v>
      </c>
      <c r="D6" t="e">
        <f t="shared" si="0"/>
        <v>#REF!</v>
      </c>
      <c r="F6" s="13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">
      <c r="A7" s="10" t="s">
        <v>47</v>
      </c>
      <c r="B7" s="13">
        <f>Consumption!G30</f>
        <v>-2.7307765558362007E-2</v>
      </c>
      <c r="C7" t="e">
        <f>INDEX(#REF!,MATCH(areaname,#REF!,0))</f>
        <v>#REF!</v>
      </c>
      <c r="D7" t="e">
        <f t="shared" si="0"/>
        <v>#REF!</v>
      </c>
      <c r="E7" s="14" t="e">
        <f>SUM(D3:D7)/SUM(C3:C7)</f>
        <v>#REF!</v>
      </c>
      <c r="F7" s="13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4" t="e">
        <f>SUM(H3:H7)/SUM(G3:G7)</f>
        <v>#REF!</v>
      </c>
    </row>
    <row r="8" spans="1:9" x14ac:dyDescent="0.2">
      <c r="A8" s="10" t="s">
        <v>48</v>
      </c>
      <c r="B8" s="13">
        <f>Consumption!G31</f>
        <v>-3.5238020122051239E-2</v>
      </c>
      <c r="C8" t="e">
        <f>INDEX(#REF!,MATCH(areaname,#REF!,0))</f>
        <v>#REF!</v>
      </c>
      <c r="D8" t="e">
        <f t="shared" si="0"/>
        <v>#REF!</v>
      </c>
      <c r="E8" s="14"/>
      <c r="F8" s="13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">
      <c r="A9" s="10" t="s">
        <v>49</v>
      </c>
      <c r="B9" s="13">
        <f>Consumption!G32</f>
        <v>-5.1307599991559982E-2</v>
      </c>
      <c r="C9" t="e">
        <f>INDEX(#REF!,MATCH(areaname,#REF!,0))</f>
        <v>#REF!</v>
      </c>
      <c r="D9" t="e">
        <f t="shared" si="0"/>
        <v>#REF!</v>
      </c>
      <c r="E9" s="14"/>
      <c r="F9" s="13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">
      <c r="A10" s="10" t="s">
        <v>50</v>
      </c>
      <c r="B10" s="13">
        <f>Consumption!G33</f>
        <v>-5.6469112634658813E-2</v>
      </c>
      <c r="C10" t="e">
        <f>INDEX(#REF!,MATCH(areaname,#REF!,0))</f>
        <v>#REF!</v>
      </c>
      <c r="D10" t="e">
        <f t="shared" si="0"/>
        <v>#REF!</v>
      </c>
      <c r="E10" s="14"/>
      <c r="F10" s="13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">
      <c r="A11" s="10" t="s">
        <v>51</v>
      </c>
      <c r="B11" s="13">
        <f>Consumption!G34</f>
        <v>-6.7526638507843018E-2</v>
      </c>
      <c r="C11" t="e">
        <f>INDEX(#REF!,MATCH(areaname,#REF!,0))</f>
        <v>#REF!</v>
      </c>
      <c r="D11" t="e">
        <f t="shared" si="0"/>
        <v>#REF!</v>
      </c>
      <c r="E11" s="14"/>
      <c r="F11" s="13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">
      <c r="A12" s="10" t="s">
        <v>52</v>
      </c>
      <c r="B12" s="13">
        <f>Consumption!G35</f>
        <v>-7.935023307800293E-2</v>
      </c>
      <c r="C12" t="e">
        <f>INDEX(#REF!,MATCH(areaname,#REF!,0))</f>
        <v>#REF!</v>
      </c>
      <c r="D12" t="e">
        <f t="shared" si="0"/>
        <v>#REF!</v>
      </c>
      <c r="E12" s="14" t="e">
        <f>SUM(D8:D12)/SUM(C8:C12)</f>
        <v>#REF!</v>
      </c>
      <c r="F12" s="13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4" t="e">
        <f>SUM(H8:H12)/SUM(G8:G12)</f>
        <v>#REF!</v>
      </c>
    </row>
    <row r="13" spans="1:9" x14ac:dyDescent="0.2">
      <c r="A13" s="10" t="s">
        <v>53</v>
      </c>
      <c r="B13" s="13">
        <f>Consumption!G36</f>
        <v>-6.7274212837219238E-2</v>
      </c>
      <c r="C13" t="e">
        <f>INDEX(#REF!,MATCH(areaname,#REF!,0))</f>
        <v>#REF!</v>
      </c>
      <c r="D13" t="e">
        <f t="shared" si="0"/>
        <v>#REF!</v>
      </c>
      <c r="E13" s="14"/>
      <c r="F13" s="13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">
      <c r="A14" s="10" t="s">
        <v>54</v>
      </c>
      <c r="B14" s="13">
        <f>Consumption!G37</f>
        <v>-9.1157667338848114E-2</v>
      </c>
      <c r="C14" t="e">
        <f>INDEX(#REF!,MATCH(areaname,#REF!,0))</f>
        <v>#REF!</v>
      </c>
      <c r="D14" t="e">
        <f t="shared" si="0"/>
        <v>#REF!</v>
      </c>
      <c r="E14" s="14"/>
      <c r="F14" s="13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">
      <c r="A15" s="10" t="s">
        <v>55</v>
      </c>
      <c r="B15" s="13">
        <f>Consumption!G38</f>
        <v>-9.656175971031189E-2</v>
      </c>
      <c r="C15" t="e">
        <f>INDEX(#REF!,MATCH(areaname,#REF!,0))</f>
        <v>#REF!</v>
      </c>
      <c r="D15" t="e">
        <f t="shared" si="0"/>
        <v>#REF!</v>
      </c>
      <c r="E15" s="14"/>
      <c r="F15" s="13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">
      <c r="A16" s="10" t="s">
        <v>56</v>
      </c>
      <c r="B16" s="13">
        <f>Consumption!G39</f>
        <v>-0.10788845270872116</v>
      </c>
      <c r="C16" t="e">
        <f>INDEX(#REF!,MATCH(areaname,#REF!,0))</f>
        <v>#REF!</v>
      </c>
      <c r="D16" t="e">
        <f t="shared" si="0"/>
        <v>#REF!</v>
      </c>
      <c r="E16" s="14"/>
      <c r="F16" s="13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">
      <c r="A17" s="10" t="s">
        <v>57</v>
      </c>
      <c r="B17" s="13">
        <f>Consumption!G40</f>
        <v>-0.12373184412717819</v>
      </c>
      <c r="C17" t="e">
        <f>INDEX(#REF!,MATCH(areaname,#REF!,0))</f>
        <v>#REF!</v>
      </c>
      <c r="D17" t="e">
        <f t="shared" si="0"/>
        <v>#REF!</v>
      </c>
      <c r="E17" s="14" t="e">
        <f>SUM(D13:D17)/SUM(C13:C17)</f>
        <v>#REF!</v>
      </c>
      <c r="F17" s="13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4" t="e">
        <f>SUM(H13:H17)/SUM(G13:G17)</f>
        <v>#REF!</v>
      </c>
    </row>
    <row r="18" spans="1:9" x14ac:dyDescent="0.2">
      <c r="D18" t="e">
        <f>SUM(D3:D17)/SUM(C3:C17)</f>
        <v>#REF!</v>
      </c>
    </row>
    <row r="21" spans="1:9" x14ac:dyDescent="0.2">
      <c r="B21" s="10" t="s">
        <v>63</v>
      </c>
      <c r="C21" s="10" t="s">
        <v>64</v>
      </c>
      <c r="D21" s="10" t="s">
        <v>65</v>
      </c>
      <c r="G21" t="s">
        <v>63</v>
      </c>
      <c r="H21" t="s">
        <v>64</v>
      </c>
      <c r="I21" t="s">
        <v>65</v>
      </c>
    </row>
    <row r="22" spans="1:9" x14ac:dyDescent="0.2">
      <c r="A22" s="10" t="s">
        <v>60</v>
      </c>
      <c r="B22" t="e">
        <f>INDEX(#REF!,MATCH(areaname,#REF!,0))</f>
        <v>#REF!</v>
      </c>
      <c r="C22" t="e">
        <f>INDEX(#REF!,MATCH(areaname,#REF!,0))</f>
        <v>#REF!</v>
      </c>
      <c r="D22" s="14" t="e">
        <f>B22/C22</f>
        <v>#REF!</v>
      </c>
      <c r="F22" t="s">
        <v>60</v>
      </c>
      <c r="G22" t="e">
        <f>INDEX(#REF!,MATCH(comparatorname,#REF!,0))</f>
        <v>#REF!</v>
      </c>
      <c r="H22" t="e">
        <f>INDEX(#REF!,MATCH(comparatorname,#REF!,0))</f>
        <v>#REF!</v>
      </c>
      <c r="I22" s="14" t="e">
        <f>G22/H22</f>
        <v>#REF!</v>
      </c>
    </row>
    <row r="23" spans="1:9" x14ac:dyDescent="0.2">
      <c r="A23" s="10" t="s">
        <v>61</v>
      </c>
      <c r="B23" t="e">
        <f>INDEX(#REF!,MATCH(areaname,#REF!,0))</f>
        <v>#REF!</v>
      </c>
      <c r="C23" t="e">
        <f>INDEX(#REF!,MATCH(areaname,#REF!,0))</f>
        <v>#REF!</v>
      </c>
      <c r="D23" s="14" t="e">
        <f t="shared" ref="D23:D24" si="2">B23/C23</f>
        <v>#REF!</v>
      </c>
      <c r="F23" t="s">
        <v>61</v>
      </c>
      <c r="G23" t="e">
        <f>INDEX(#REF!,MATCH(comparatorname,#REF!,0))</f>
        <v>#REF!</v>
      </c>
      <c r="H23" t="e">
        <f>INDEX(#REF!,MATCH(comparatorname,#REF!,0))</f>
        <v>#REF!</v>
      </c>
      <c r="I23" s="14" t="e">
        <f t="shared" ref="I23:I24" si="3">G23/H23</f>
        <v>#REF!</v>
      </c>
    </row>
    <row r="24" spans="1:9" x14ac:dyDescent="0.2">
      <c r="A24" s="10" t="s">
        <v>62</v>
      </c>
      <c r="B24" t="e">
        <f>INDEX(#REF!,MATCH(areaname,#REF!,0))</f>
        <v>#REF!</v>
      </c>
      <c r="C24" t="e">
        <f>INDEX(#REF!,MATCH(areaname,#REF!,0))</f>
        <v>#REF!</v>
      </c>
      <c r="D24" s="14" t="e">
        <f t="shared" si="2"/>
        <v>#REF!</v>
      </c>
      <c r="F24" t="s">
        <v>62</v>
      </c>
      <c r="G24" t="e">
        <f>INDEX(#REF!,MATCH(comparatorname,#REF!,0))</f>
        <v>#REF!</v>
      </c>
      <c r="H24" t="e">
        <f>INDEX(#REF!,MATCH(comparatorname,#REF!,0))</f>
        <v>#REF!</v>
      </c>
      <c r="I24" s="14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Robert Pryce</cp:lastModifiedBy>
  <dcterms:created xsi:type="dcterms:W3CDTF">2019-07-05T09:29:57Z</dcterms:created>
  <dcterms:modified xsi:type="dcterms:W3CDTF">2019-09-11T10:57:30Z</dcterms:modified>
</cp:coreProperties>
</file>