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Cost'!$C$43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F12" i="9"/>
  <c r="G11" i="9"/>
  <c r="H11" i="9" s="1"/>
  <c r="F11" i="9"/>
  <c r="C11" i="9"/>
  <c r="G10" i="9"/>
  <c r="F10" i="9"/>
  <c r="G9" i="9"/>
  <c r="H9" i="9" s="1"/>
  <c r="F9" i="9"/>
  <c r="G8" i="9"/>
  <c r="F8" i="9"/>
  <c r="H8" i="9" s="1"/>
  <c r="I12" i="9" s="1"/>
  <c r="G7" i="9"/>
  <c r="F7" i="9"/>
  <c r="H7" i="9" s="1"/>
  <c r="G6" i="9"/>
  <c r="H6" i="9" s="1"/>
  <c r="F6" i="9"/>
  <c r="C6" i="9"/>
  <c r="G5" i="9"/>
  <c r="F5" i="9"/>
  <c r="G4" i="9"/>
  <c r="H4" i="9" s="1"/>
  <c r="F4" i="9"/>
  <c r="G3" i="9"/>
  <c r="F3" i="9"/>
  <c r="B17" i="9"/>
  <c r="B13" i="9"/>
  <c r="B9" i="9"/>
  <c r="B5" i="9"/>
  <c r="C22" i="9"/>
  <c r="I23" i="9" l="1"/>
  <c r="I24" i="9"/>
  <c r="H15" i="9"/>
  <c r="H5" i="9"/>
  <c r="H12" i="9"/>
  <c r="I22" i="9"/>
  <c r="H3" i="9"/>
  <c r="I7" i="9" s="1"/>
  <c r="H10" i="9"/>
  <c r="H13" i="9"/>
  <c r="I17" i="9" s="1"/>
  <c r="H17" i="9"/>
  <c r="B10" i="9"/>
  <c r="B14" i="9"/>
  <c r="C16" i="9"/>
  <c r="B6" i="9"/>
  <c r="D6" i="9" s="1"/>
  <c r="C5" i="9"/>
  <c r="D5" i="9" s="1"/>
  <c r="C10" i="9"/>
  <c r="C15" i="9"/>
  <c r="B24" i="9"/>
  <c r="B11" i="9"/>
  <c r="D11" i="9" s="1"/>
  <c r="B15" i="9"/>
  <c r="C24" i="9"/>
  <c r="B7" i="9"/>
  <c r="C4" i="9"/>
  <c r="C9" i="9"/>
  <c r="D9" i="9" s="1"/>
  <c r="C14" i="9"/>
  <c r="B23" i="9"/>
  <c r="B3" i="9"/>
  <c r="B8" i="9"/>
  <c r="B12" i="9"/>
  <c r="B16" i="9"/>
  <c r="C23" i="9"/>
  <c r="B4" i="9"/>
  <c r="C3" i="9"/>
  <c r="C7" i="9"/>
  <c r="C8" i="9"/>
  <c r="C12" i="9"/>
  <c r="C13" i="9"/>
  <c r="D13" i="9" s="1"/>
  <c r="C17" i="9"/>
  <c r="D17" i="9" s="1"/>
  <c r="B22" i="9"/>
  <c r="D22" i="9" s="1"/>
  <c r="D4" i="9" l="1"/>
  <c r="D15" i="9"/>
  <c r="D24" i="9"/>
  <c r="D10" i="9"/>
  <c r="D7" i="9"/>
  <c r="D14" i="9"/>
  <c r="E17" i="9" s="1"/>
  <c r="D3" i="9"/>
  <c r="D16" i="9"/>
  <c r="D12" i="9"/>
  <c r="D8" i="9"/>
  <c r="D23" i="9"/>
  <c r="D18" i="9" l="1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<sst xmlns="http://schemas.openxmlformats.org/spreadsheetml/2006/main" count="335" uniqueCount="132">
  <si>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Darlington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</si>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</sst>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0.0%"/>
    <numFmt numFmtId="165" formatCode="_-* #,##0_-;\-* #,##0_-;_-* &quot;-&quot;??_-;_-@_-"/>
    <numFmt numFmtId="166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6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7" borderId="0" xfId="0" applyFont="1" applyFill="1"/>
    <xf numFmtId="0" fontId="1" fillId="8" borderId="0" xfId="0" applyFont="1" applyFill="1"/>
    <xf numFmtId="0" fontId="0" fillId="8" borderId="0" xfId="0" applyFill="1"/>
    <xf numFmtId="0" fontId="1" fillId="5" borderId="0" xfId="0" applyFont="1" applyFill="1"/>
    <xf numFmtId="0" fontId="0" fillId="5" borderId="0" xfId="0" applyFill="1"/>
    <xf numFmtId="0" fontId="9" fillId="5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tabSelected="1"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6" t="s">
        <v>131</v>
      </c>
      <c r="C6" s="36"/>
      <c r="D6" s="36"/>
      <c r="E6" s="36"/>
      <c r="F6" s="36"/>
      <c r="G6" s="36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30" t="s">
        <v>0</v>
      </c>
      <c r="B1" s="30" t="s">
        <v>129</v>
      </c>
    </row>
    <row r="2" spans="1:2" x14ac:dyDescent="0.2">
      <c r="A2" s="33" t="s">
        <v>115</v>
      </c>
      <c r="B2" s="34">
        <v>1699</v>
      </c>
    </row>
    <row r="3" spans="1:2" x14ac:dyDescent="0.2">
      <c r="A3" s="33" t="s">
        <v>116</v>
      </c>
      <c r="B3" s="34">
        <v>1631</v>
      </c>
    </row>
    <row r="4" spans="1:2" x14ac:dyDescent="0.2">
      <c r="A4" s="33" t="s">
        <v>117</v>
      </c>
      <c r="B4" s="34">
        <v>1601</v>
      </c>
    </row>
    <row r="5" spans="1:2" x14ac:dyDescent="0.2">
      <c r="A5" s="33" t="s">
        <v>118</v>
      </c>
      <c r="B5" s="34">
        <v>2897</v>
      </c>
    </row>
    <row r="6" spans="1:2" x14ac:dyDescent="0.2">
      <c r="A6" s="33" t="s">
        <v>119</v>
      </c>
      <c r="B6" s="34">
        <v>3643</v>
      </c>
    </row>
    <row r="7" spans="1:2" x14ac:dyDescent="0.2">
      <c r="A7" s="31" t="s">
        <v>120</v>
      </c>
      <c r="B7" s="32">
        <v>9760</v>
      </c>
    </row>
    <row r="8" spans="1:2" x14ac:dyDescent="0.2">
      <c r="A8" s="31" t="s">
        <v>10</v>
      </c>
      <c r="B8" s="32">
        <v>8216</v>
      </c>
    </row>
    <row r="9" spans="1:2" x14ac:dyDescent="0.2">
      <c r="A9" s="31" t="s">
        <v>11</v>
      </c>
      <c r="B9" s="32">
        <v>7070</v>
      </c>
    </row>
    <row r="10" spans="1:2" x14ac:dyDescent="0.2">
      <c r="A10" s="31" t="s">
        <v>12</v>
      </c>
      <c r="B10" s="32">
        <v>10463</v>
      </c>
    </row>
    <row r="11" spans="1:2" x14ac:dyDescent="0.2">
      <c r="A11" s="31" t="s">
        <v>121</v>
      </c>
      <c r="B11" s="32">
        <v>9355</v>
      </c>
    </row>
    <row r="12" spans="1:2" x14ac:dyDescent="0.2">
      <c r="A12" s="33" t="s">
        <v>122</v>
      </c>
      <c r="B12" s="34">
        <v>4546</v>
      </c>
    </row>
    <row r="13" spans="1:2" x14ac:dyDescent="0.2">
      <c r="A13" s="33" t="s">
        <v>123</v>
      </c>
      <c r="B13" s="34">
        <v>3954</v>
      </c>
    </row>
    <row r="14" spans="1:2" x14ac:dyDescent="0.2">
      <c r="A14" s="33" t="s">
        <v>124</v>
      </c>
      <c r="B14" s="34">
        <v>3009</v>
      </c>
    </row>
    <row r="15" spans="1:2" x14ac:dyDescent="0.2">
      <c r="A15" s="33" t="s">
        <v>125</v>
      </c>
      <c r="B15" s="34">
        <v>4189</v>
      </c>
    </row>
    <row r="16" spans="1:2" x14ac:dyDescent="0.2">
      <c r="A16" s="33" t="s">
        <v>126</v>
      </c>
      <c r="B16" s="34">
        <v>3425</v>
      </c>
    </row>
    <row r="17" spans="1:2" x14ac:dyDescent="0.2">
      <c r="A17" s="31" t="s">
        <v>127</v>
      </c>
      <c r="B17" s="32">
        <v>1263</v>
      </c>
    </row>
    <row r="18" spans="1:2" x14ac:dyDescent="0.2">
      <c r="A18" s="31" t="s">
        <v>21</v>
      </c>
      <c r="B18" s="32">
        <v>981</v>
      </c>
    </row>
    <row r="19" spans="1:2" x14ac:dyDescent="0.2">
      <c r="A19" s="31" t="s">
        <v>20</v>
      </c>
      <c r="B19" s="32">
        <v>869</v>
      </c>
    </row>
    <row r="20" spans="1:2" x14ac:dyDescent="0.2">
      <c r="A20" s="31" t="s">
        <v>22</v>
      </c>
      <c r="B20" s="32">
        <v>1301</v>
      </c>
    </row>
    <row r="21" spans="1:2" x14ac:dyDescent="0.2">
      <c r="A21" s="31" t="s">
        <v>128</v>
      </c>
      <c r="B21" s="32">
        <v>1265</v>
      </c>
    </row>
    <row r="22" spans="1:2" x14ac:dyDescent="0.2">
      <c r="A22" s="35" t="s">
        <v>68</v>
      </c>
      <c r="B22" s="35">
        <v>81137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7</v>
      </c>
      <c r="B2" s="3" t="s">
        <v>0</v>
      </c>
      <c r="F2" s="10" t="s">
        <v>41</v>
      </c>
      <c r="G2" s="3" t="s">
        <v>0</v>
      </c>
    </row>
    <row r="3" spans="1:7" ht="24" customHeight="1" x14ac:dyDescent="0.2">
      <c r="A3" s="7" t="s">
        <v>3</v>
      </c>
      <c r="B3" s="5">
        <v>16.14</v>
      </c>
      <c r="F3" s="7" t="s">
        <v>3</v>
      </c>
      <c r="G3" s="12">
        <v>-6.7885205149650574E-2</v>
      </c>
    </row>
    <row r="4" spans="1:7" ht="24" customHeight="1" x14ac:dyDescent="0.2">
      <c r="A4" s="7" t="s">
        <v>4</v>
      </c>
      <c r="B4" s="5">
        <v>0</v>
      </c>
      <c r="F4" s="7" t="s">
        <v>1</v>
      </c>
      <c r="G4" s="12">
        <v>-1.8591547528477366E-2</v>
      </c>
    </row>
    <row r="5" spans="1:7" ht="24" customHeight="1" x14ac:dyDescent="0.2">
      <c r="A5" s="7" t="s">
        <v>1</v>
      </c>
      <c r="B5" s="5">
        <v>4.46</v>
      </c>
      <c r="F5" s="7" t="s">
        <v>5</v>
      </c>
      <c r="G5" s="12">
        <v>-5.8159074875246172E-2</v>
      </c>
    </row>
    <row r="6" spans="1:7" ht="24" customHeight="1" x14ac:dyDescent="0.2">
      <c r="A6" s="7" t="s">
        <v>5</v>
      </c>
      <c r="B6" s="5">
        <v>24.96</v>
      </c>
      <c r="F6" s="7" t="s">
        <v>6</v>
      </c>
      <c r="G6" s="12">
        <v>-0.10015949845230612</v>
      </c>
    </row>
    <row r="7" spans="1:7" ht="24" customHeight="1" x14ac:dyDescent="0.2">
      <c r="A7" s="7" t="s">
        <v>6</v>
      </c>
      <c r="B7" s="5">
        <v>79.180000000000007</v>
      </c>
    </row>
    <row r="8" spans="1:7" ht="24" customHeight="1" x14ac:dyDescent="0.2">
      <c r="B8" s="6"/>
      <c r="F8" s="10" t="s">
        <v>28</v>
      </c>
      <c r="G8" s="3" t="s">
        <v>0</v>
      </c>
    </row>
    <row r="9" spans="1:7" ht="24" customHeight="1" x14ac:dyDescent="0.2">
      <c r="A9" s="10" t="s">
        <v>25</v>
      </c>
      <c r="B9" s="3" t="s">
        <v>0</v>
      </c>
      <c r="F9" s="7" t="s">
        <v>9</v>
      </c>
      <c r="G9" s="7">
        <v>-2.2000000000000002</v>
      </c>
    </row>
    <row r="10" spans="1:7" ht="24" customHeight="1" x14ac:dyDescent="0.2">
      <c r="A10" s="7" t="s">
        <v>4</v>
      </c>
      <c r="B10" s="5" t="s">
        <v>8</v>
      </c>
      <c r="F10" s="7" t="s">
        <v>10</v>
      </c>
      <c r="G10" s="7">
        <v>-3.92</v>
      </c>
    </row>
    <row r="11" spans="1:7" ht="24" customHeight="1" x14ac:dyDescent="0.2">
      <c r="A11" s="7" t="s">
        <v>1</v>
      </c>
      <c r="B11" s="9">
        <v>0.22972972691059113</v>
      </c>
      <c r="F11" s="7" t="s">
        <v>11</v>
      </c>
      <c r="G11" s="7">
        <v>-4.32</v>
      </c>
    </row>
    <row r="12" spans="1:7" ht="24" customHeight="1" x14ac:dyDescent="0.2">
      <c r="A12" s="7" t="s">
        <v>5</v>
      </c>
      <c r="B12" s="9">
        <v>0.36480516195297241</v>
      </c>
      <c r="F12" s="7" t="s">
        <v>12</v>
      </c>
      <c r="G12" s="7">
        <v>-5.43</v>
      </c>
    </row>
    <row r="13" spans="1:7" ht="24" customHeight="1" x14ac:dyDescent="0.2">
      <c r="A13" s="7" t="s">
        <v>6</v>
      </c>
      <c r="B13" s="9">
        <v>0.51241451501846313</v>
      </c>
      <c r="F13" s="7" t="s">
        <v>13</v>
      </c>
      <c r="G13" s="7">
        <v>-5.62</v>
      </c>
    </row>
    <row r="14" spans="1:7" ht="24" customHeight="1" x14ac:dyDescent="0.2">
      <c r="B14" s="6"/>
      <c r="F14" s="7" t="s">
        <v>14</v>
      </c>
      <c r="G14" s="7">
        <v>-46.07</v>
      </c>
    </row>
    <row r="15" spans="1:7" ht="24" customHeight="1" x14ac:dyDescent="0.2">
      <c r="A15" s="10" t="s">
        <v>24</v>
      </c>
      <c r="B15" s="3" t="s">
        <v>0</v>
      </c>
      <c r="F15" s="7" t="s">
        <v>15</v>
      </c>
      <c r="G15" s="7">
        <v>-68.02</v>
      </c>
    </row>
    <row r="16" spans="1:7" ht="24" customHeight="1" x14ac:dyDescent="0.2">
      <c r="A16" s="7" t="s">
        <v>9</v>
      </c>
      <c r="B16" s="7">
        <v>251.46</v>
      </c>
      <c r="F16" s="7" t="s">
        <v>16</v>
      </c>
      <c r="G16" s="7">
        <v>-73.930000000000007</v>
      </c>
    </row>
    <row r="17" spans="1:7" ht="24" customHeight="1" x14ac:dyDescent="0.2">
      <c r="A17" s="7" t="s">
        <v>10</v>
      </c>
      <c r="B17" s="7">
        <v>245.16</v>
      </c>
      <c r="F17" s="7" t="s">
        <v>17</v>
      </c>
      <c r="G17" s="7">
        <v>-89.08</v>
      </c>
    </row>
    <row r="18" spans="1:7" ht="24" customHeight="1" x14ac:dyDescent="0.2">
      <c r="A18" s="7" t="s">
        <v>11</v>
      </c>
      <c r="B18" s="7">
        <v>236.36</v>
      </c>
      <c r="F18" s="7" t="s">
        <v>18</v>
      </c>
      <c r="G18" s="7">
        <v>-107.88</v>
      </c>
    </row>
    <row r="19" spans="1:7" ht="24" customHeight="1" x14ac:dyDescent="0.2">
      <c r="A19" s="7" t="s">
        <v>12</v>
      </c>
      <c r="B19" s="7">
        <v>227.26</v>
      </c>
      <c r="F19" s="7" t="s">
        <v>19</v>
      </c>
      <c r="G19" s="7">
        <v>-253.42</v>
      </c>
    </row>
    <row r="20" spans="1:7" ht="24" customHeight="1" x14ac:dyDescent="0.2">
      <c r="A20" s="7" t="s">
        <v>13</v>
      </c>
      <c r="B20" s="7">
        <v>202.7</v>
      </c>
      <c r="F20" s="7" t="s">
        <v>21</v>
      </c>
      <c r="G20" s="7">
        <v>-356.98</v>
      </c>
    </row>
    <row r="21" spans="1:7" ht="24" customHeight="1" x14ac:dyDescent="0.2">
      <c r="A21" s="7" t="s">
        <v>14</v>
      </c>
      <c r="B21" s="7">
        <v>1297.8900000000001</v>
      </c>
      <c r="F21" s="7" t="s">
        <v>20</v>
      </c>
      <c r="G21" s="7">
        <v>-379.63</v>
      </c>
    </row>
    <row r="22" spans="1:7" ht="24" customHeight="1" x14ac:dyDescent="0.2">
      <c r="A22" s="7" t="s">
        <v>15</v>
      </c>
      <c r="B22" s="7">
        <v>1284.53</v>
      </c>
      <c r="F22" s="7" t="s">
        <v>22</v>
      </c>
      <c r="G22" s="7">
        <v>-500.67</v>
      </c>
    </row>
    <row r="23" spans="1:7" ht="24" customHeight="1" x14ac:dyDescent="0.2">
      <c r="A23" s="7" t="s">
        <v>16</v>
      </c>
      <c r="B23" s="7">
        <v>1283.55</v>
      </c>
      <c r="F23" s="7" t="s">
        <v>23</v>
      </c>
      <c r="G23" s="7">
        <v>-545.66</v>
      </c>
    </row>
    <row r="24" spans="1:7" ht="24" customHeight="1" x14ac:dyDescent="0.2">
      <c r="A24" s="7" t="s">
        <v>17</v>
      </c>
      <c r="B24" s="7">
        <v>1294.1300000000001</v>
      </c>
    </row>
    <row r="25" spans="1:7" ht="24" customHeight="1" x14ac:dyDescent="0.2">
      <c r="A25" s="7" t="s">
        <v>18</v>
      </c>
      <c r="B25" s="7">
        <v>1330.53</v>
      </c>
      <c r="F25" s="10" t="s">
        <v>29</v>
      </c>
      <c r="G25" s="3" t="s">
        <v>0</v>
      </c>
    </row>
    <row r="26" spans="1:7" ht="24" customHeight="1" x14ac:dyDescent="0.2">
      <c r="A26" s="7" t="s">
        <v>19</v>
      </c>
      <c r="B26" s="7">
        <v>3722.91</v>
      </c>
      <c r="F26" s="7" t="s">
        <v>9</v>
      </c>
      <c r="G26" s="12">
        <v>-8.7563786655664444E-3</v>
      </c>
    </row>
    <row r="27" spans="1:7" ht="24" customHeight="1" x14ac:dyDescent="0.2">
      <c r="A27" s="7" t="s">
        <v>21</v>
      </c>
      <c r="B27" s="7">
        <v>3884.38</v>
      </c>
      <c r="F27" s="7" t="s">
        <v>10</v>
      </c>
      <c r="G27" s="12">
        <v>-1.5990447252988815E-2</v>
      </c>
    </row>
    <row r="28" spans="1:7" ht="24" customHeight="1" x14ac:dyDescent="0.2">
      <c r="A28" s="7" t="s">
        <v>20</v>
      </c>
      <c r="B28" s="7">
        <v>3913.27</v>
      </c>
      <c r="F28" s="7" t="s">
        <v>11</v>
      </c>
      <c r="G28" s="12">
        <v>-1.827598549425602E-2</v>
      </c>
    </row>
    <row r="29" spans="1:7" ht="24" customHeight="1" x14ac:dyDescent="0.2">
      <c r="A29" s="7" t="s">
        <v>22</v>
      </c>
      <c r="B29" s="7">
        <v>4597.47</v>
      </c>
      <c r="F29" s="7" t="s">
        <v>12</v>
      </c>
      <c r="G29" s="12">
        <v>-2.3901570588350296E-2</v>
      </c>
    </row>
    <row r="30" spans="1:7" ht="24" customHeight="1" x14ac:dyDescent="0.2">
      <c r="A30" s="7" t="s">
        <v>23</v>
      </c>
      <c r="B30" s="7">
        <v>4337.25</v>
      </c>
      <c r="F30" s="7" t="s">
        <v>13</v>
      </c>
      <c r="G30" s="12">
        <v>-2.7703151106834412E-2</v>
      </c>
    </row>
    <row r="31" spans="1:7" ht="24" customHeight="1" x14ac:dyDescent="0.2">
      <c r="F31" s="7" t="s">
        <v>14</v>
      </c>
      <c r="G31" s="12">
        <v>-3.5498149693012238E-2</v>
      </c>
    </row>
    <row r="32" spans="1:7" ht="24" customHeight="1" x14ac:dyDescent="0.2">
      <c r="A32" s="10" t="s">
        <v>40</v>
      </c>
      <c r="B32" s="3" t="s">
        <v>0</v>
      </c>
      <c r="F32" s="7" t="s">
        <v>15</v>
      </c>
      <c r="G32" s="12">
        <v>-5.2953064441680908E-2</v>
      </c>
    </row>
    <row r="33" spans="1:7" ht="24" customHeight="1" x14ac:dyDescent="0.2">
      <c r="A33" s="7" t="s">
        <v>30</v>
      </c>
      <c r="B33" s="13">
        <v>11825.668</v>
      </c>
      <c r="F33" s="7" t="s">
        <v>16</v>
      </c>
      <c r="G33" s="12">
        <v>-5.7595089077949524E-2</v>
      </c>
    </row>
    <row r="34" spans="1:7" ht="24" customHeight="1" x14ac:dyDescent="0.2">
      <c r="A34" s="7" t="s">
        <v>31</v>
      </c>
      <c r="B34" s="13">
        <v>3365.4095000000002</v>
      </c>
      <c r="F34" s="7" t="s">
        <v>17</v>
      </c>
      <c r="G34" s="12">
        <v>-6.8834640085697174E-2</v>
      </c>
    </row>
    <row r="35" spans="1:7" ht="24" customHeight="1" x14ac:dyDescent="0.2">
      <c r="A35" s="7" t="s">
        <v>32</v>
      </c>
      <c r="B35" s="13">
        <v>16126.552</v>
      </c>
      <c r="F35" s="7" t="s">
        <v>18</v>
      </c>
      <c r="G35" s="12">
        <v>-8.1079915165901184E-2</v>
      </c>
    </row>
    <row r="36" spans="1:7" ht="24" customHeight="1" x14ac:dyDescent="0.2">
      <c r="A36" s="7" t="s">
        <v>33</v>
      </c>
      <c r="B36" s="13">
        <v>10645.328</v>
      </c>
      <c r="F36" s="7" t="s">
        <v>19</v>
      </c>
      <c r="G36" s="12">
        <v>-6.80694580078125E-2</v>
      </c>
    </row>
    <row r="37" spans="1:7" ht="24" customHeight="1" x14ac:dyDescent="0.2">
      <c r="A37" s="7" t="s">
        <v>34</v>
      </c>
      <c r="B37" s="13">
        <v>141.01626999999999</v>
      </c>
      <c r="F37" s="7" t="s">
        <v>21</v>
      </c>
      <c r="G37" s="12">
        <v>-9.1902025043964386E-2</v>
      </c>
    </row>
    <row r="38" spans="1:7" ht="24" customHeight="1" x14ac:dyDescent="0.2">
      <c r="A38" s="7" t="s">
        <v>35</v>
      </c>
      <c r="B38" s="13">
        <v>13099.294</v>
      </c>
      <c r="F38" s="7" t="s">
        <v>20</v>
      </c>
      <c r="G38" s="12">
        <v>-9.7011402249336243E-2</v>
      </c>
    </row>
    <row r="39" spans="1:7" ht="24" customHeight="1" x14ac:dyDescent="0.2">
      <c r="A39" s="7" t="s">
        <v>36</v>
      </c>
      <c r="B39" s="13">
        <v>708.64793999999995</v>
      </c>
      <c r="F39" s="7" t="s">
        <v>22</v>
      </c>
      <c r="G39" s="12">
        <v>-0.10890131443738937</v>
      </c>
    </row>
    <row r="40" spans="1:7" ht="24" customHeight="1" x14ac:dyDescent="0.2">
      <c r="A40" s="7" t="s">
        <v>37</v>
      </c>
      <c r="B40" s="13">
        <v>2098.16075</v>
      </c>
      <c r="F40" s="7" t="s">
        <v>23</v>
      </c>
      <c r="G40" s="12">
        <v>-0.12580753862857819</v>
      </c>
    </row>
    <row r="41" spans="1:7" ht="24" customHeight="1" x14ac:dyDescent="0.2">
      <c r="A41" s="7" t="s">
        <v>38</v>
      </c>
      <c r="B41" s="13">
        <v>550.45156000000009</v>
      </c>
    </row>
    <row r="42" spans="1:7" ht="24" customHeight="1" x14ac:dyDescent="0.2">
      <c r="A42" s="7" t="s">
        <v>39</v>
      </c>
      <c r="B42" s="13">
        <v>58.041679999999999</v>
      </c>
      <c r="F42" s="10" t="s">
        <v>86</v>
      </c>
      <c r="G42" s="3" t="s">
        <v>0</v>
      </c>
    </row>
    <row r="43" spans="1:7" ht="24" customHeight="1" x14ac:dyDescent="0.2">
      <c r="F43" s="7" t="s">
        <v>30</v>
      </c>
      <c r="G43" s="13">
        <v>9964.9529999999995</v>
      </c>
    </row>
    <row r="44" spans="1:7" ht="24" customHeight="1" x14ac:dyDescent="0.2">
      <c r="F44" s="7" t="s">
        <v>31</v>
      </c>
      <c r="G44" s="13">
        <v>1757.0828799999999</v>
      </c>
    </row>
    <row r="45" spans="1:7" ht="24" customHeight="1" x14ac:dyDescent="0.2">
      <c r="F45" s="7" t="s">
        <v>32</v>
      </c>
      <c r="G45" s="13">
        <v>16956.612000000001</v>
      </c>
    </row>
    <row r="46" spans="1:7" ht="24" customHeight="1" x14ac:dyDescent="0.2">
      <c r="F46" s="7" t="s">
        <v>33</v>
      </c>
      <c r="G46" s="13">
        <v>9499.3160000000007</v>
      </c>
    </row>
    <row r="47" spans="1:7" ht="24" customHeight="1" x14ac:dyDescent="0.2">
      <c r="F47" s="7" t="s">
        <v>34</v>
      </c>
      <c r="G47" s="13">
        <v>105.12528</v>
      </c>
    </row>
    <row r="48" spans="1:7" ht="24" customHeight="1" x14ac:dyDescent="0.2">
      <c r="F48" s="7" t="s">
        <v>35</v>
      </c>
      <c r="G48" s="13">
        <v>12799.094999999999</v>
      </c>
    </row>
    <row r="49" spans="6:7" ht="24" customHeight="1" x14ac:dyDescent="0.2">
      <c r="F49" s="7" t="s">
        <v>36</v>
      </c>
      <c r="G49" s="13">
        <v>734.75293999999997</v>
      </c>
    </row>
    <row r="50" spans="6:7" ht="24" customHeight="1" x14ac:dyDescent="0.2">
      <c r="F50" s="7" t="s">
        <v>37</v>
      </c>
      <c r="G50" s="13">
        <v>2225.5230000000001</v>
      </c>
    </row>
    <row r="51" spans="6:7" ht="24" customHeight="1" x14ac:dyDescent="0.2">
      <c r="F51" s="7" t="s">
        <v>38</v>
      </c>
      <c r="G51" s="13">
        <v>535.91575</v>
      </c>
    </row>
    <row r="52" spans="6:7" ht="24" customHeight="1" x14ac:dyDescent="0.2">
      <c r="F52" s="7" t="s">
        <v>39</v>
      </c>
      <c r="G52" s="13">
        <v>60.861269999999998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69</v>
      </c>
      <c r="B2" s="3" t="s">
        <v>0</v>
      </c>
      <c r="F2" s="10" t="s">
        <v>83</v>
      </c>
      <c r="G2" s="3" t="s">
        <v>0</v>
      </c>
    </row>
    <row r="3" spans="1:7" ht="24" customHeight="1" x14ac:dyDescent="0.2">
      <c r="A3" s="7" t="s">
        <v>66</v>
      </c>
      <c r="B3" s="18">
        <v>8786</v>
      </c>
      <c r="F3" s="7" t="s">
        <v>66</v>
      </c>
      <c r="G3" s="18">
        <v>9873</v>
      </c>
    </row>
    <row r="4" spans="1:7" ht="24" customHeight="1" x14ac:dyDescent="0.2">
      <c r="A4" s="7" t="s">
        <v>67</v>
      </c>
      <c r="B4" s="18">
        <v>15449</v>
      </c>
      <c r="F4" s="7" t="s">
        <v>67</v>
      </c>
      <c r="G4" s="18">
        <v>15302</v>
      </c>
    </row>
    <row r="5" spans="1:7" ht="24" customHeight="1" x14ac:dyDescent="0.2">
      <c r="A5" s="7" t="s">
        <v>68</v>
      </c>
      <c r="B5" s="19">
        <v>24235</v>
      </c>
      <c r="F5" s="7" t="s">
        <v>68</v>
      </c>
      <c r="G5" s="19">
        <v>25175</v>
      </c>
    </row>
    <row r="6" spans="1:7" ht="24" customHeight="1" x14ac:dyDescent="0.2">
      <c r="A6" s="16"/>
      <c r="B6" s="17"/>
      <c r="F6" s="16"/>
      <c r="G6" s="17"/>
    </row>
    <row r="7" spans="1:7" ht="24" customHeight="1" x14ac:dyDescent="0.2">
      <c r="A7" s="10" t="s">
        <v>80</v>
      </c>
      <c r="B7" s="3" t="s">
        <v>0</v>
      </c>
      <c r="F7" s="10" t="s">
        <v>84</v>
      </c>
      <c r="G7" s="3" t="s">
        <v>0</v>
      </c>
    </row>
    <row r="8" spans="1:7" ht="24" customHeight="1" x14ac:dyDescent="0.2">
      <c r="A8" s="7" t="s">
        <v>70</v>
      </c>
      <c r="B8" s="5">
        <v>5428</v>
      </c>
      <c r="F8" s="7" t="s">
        <v>70</v>
      </c>
      <c r="G8" s="5">
        <v>5414</v>
      </c>
    </row>
    <row r="9" spans="1:7" ht="24" customHeight="1" x14ac:dyDescent="0.2">
      <c r="A9" s="7" t="s">
        <v>71</v>
      </c>
      <c r="B9" s="5">
        <v>1409</v>
      </c>
      <c r="F9" s="7" t="s">
        <v>71</v>
      </c>
      <c r="G9" s="5">
        <v>1017</v>
      </c>
    </row>
    <row r="10" spans="1:7" ht="24" customHeight="1" x14ac:dyDescent="0.2">
      <c r="A10" s="7" t="s">
        <v>72</v>
      </c>
      <c r="B10" s="5">
        <v>9411</v>
      </c>
      <c r="F10" s="7" t="s">
        <v>72</v>
      </c>
      <c r="G10" s="5">
        <v>10482</v>
      </c>
    </row>
    <row r="11" spans="1:7" ht="24" customHeight="1" x14ac:dyDescent="0.2">
      <c r="A11" s="7" t="s">
        <v>73</v>
      </c>
      <c r="B11" s="5">
        <v>5548</v>
      </c>
      <c r="F11" s="7" t="s">
        <v>73</v>
      </c>
      <c r="G11" s="5">
        <v>5456</v>
      </c>
    </row>
    <row r="12" spans="1:7" ht="24" customHeight="1" x14ac:dyDescent="0.2">
      <c r="A12" s="7" t="s">
        <v>74</v>
      </c>
      <c r="B12" s="5">
        <v>161</v>
      </c>
      <c r="F12" s="7" t="s">
        <v>74</v>
      </c>
      <c r="G12" s="5">
        <v>121</v>
      </c>
    </row>
    <row r="13" spans="1:7" ht="24" customHeight="1" x14ac:dyDescent="0.2">
      <c r="A13" s="7" t="s">
        <v>75</v>
      </c>
      <c r="B13" s="5">
        <v>17588</v>
      </c>
      <c r="F13" s="7" t="s">
        <v>75</v>
      </c>
      <c r="G13" s="5">
        <v>17193</v>
      </c>
    </row>
    <row r="14" spans="1:7" ht="24" customHeight="1" x14ac:dyDescent="0.2">
      <c r="A14" s="7" t="s">
        <v>76</v>
      </c>
      <c r="B14" s="5">
        <v>948</v>
      </c>
      <c r="F14" s="7" t="s">
        <v>76</v>
      </c>
      <c r="G14" s="5">
        <v>982</v>
      </c>
    </row>
    <row r="15" spans="1:7" ht="24" customHeight="1" x14ac:dyDescent="0.2">
      <c r="A15" s="7" t="s">
        <v>77</v>
      </c>
      <c r="B15" s="5">
        <v>2870</v>
      </c>
      <c r="F15" s="7" t="s">
        <v>77</v>
      </c>
      <c r="G15" s="5">
        <v>3041</v>
      </c>
    </row>
    <row r="16" spans="1:7" ht="24" customHeight="1" x14ac:dyDescent="0.2">
      <c r="A16" s="7" t="s">
        <v>78</v>
      </c>
      <c r="B16" s="5">
        <v>958</v>
      </c>
      <c r="F16" s="7" t="s">
        <v>78</v>
      </c>
      <c r="G16" s="5">
        <v>934</v>
      </c>
    </row>
    <row r="17" spans="1:7" ht="24" customHeight="1" x14ac:dyDescent="0.2">
      <c r="A17" s="7" t="s">
        <v>79</v>
      </c>
      <c r="B17" s="5">
        <v>75</v>
      </c>
      <c r="F17" s="7" t="s">
        <v>79</v>
      </c>
      <c r="G17" s="5">
        <v>78</v>
      </c>
    </row>
    <row r="19" spans="1:7" ht="24" customHeight="1" x14ac:dyDescent="0.2">
      <c r="A19" s="10" t="s">
        <v>82</v>
      </c>
      <c r="B19" s="3" t="s">
        <v>0</v>
      </c>
      <c r="F19" s="10" t="s">
        <v>85</v>
      </c>
      <c r="G19" s="3" t="s">
        <v>0</v>
      </c>
    </row>
    <row r="20" spans="1:7" ht="24" customHeight="1" x14ac:dyDescent="0.2">
      <c r="A20" s="7" t="s">
        <v>9</v>
      </c>
      <c r="B20" s="7">
        <v>250.45</v>
      </c>
      <c r="F20" s="7" t="s">
        <v>9</v>
      </c>
      <c r="G20" s="7">
        <v>252.92999999999998</v>
      </c>
    </row>
    <row r="21" spans="1:7" ht="24" customHeight="1" x14ac:dyDescent="0.2">
      <c r="A21" s="7" t="s">
        <v>10</v>
      </c>
      <c r="B21" s="7">
        <v>228.86</v>
      </c>
      <c r="F21" s="7" t="s">
        <v>10</v>
      </c>
      <c r="G21" s="7">
        <v>231.72000000000003</v>
      </c>
    </row>
    <row r="22" spans="1:7" ht="24" customHeight="1" x14ac:dyDescent="0.2">
      <c r="A22" s="7" t="s">
        <v>11</v>
      </c>
      <c r="B22" s="7">
        <v>218.47</v>
      </c>
      <c r="F22" s="7" t="s">
        <v>11</v>
      </c>
      <c r="G22" s="7">
        <v>221.21</v>
      </c>
    </row>
    <row r="23" spans="1:7" ht="24" customHeight="1" x14ac:dyDescent="0.2">
      <c r="A23" s="7" t="s">
        <v>12</v>
      </c>
      <c r="B23" s="7">
        <v>203.07</v>
      </c>
      <c r="F23" s="7" t="s">
        <v>12</v>
      </c>
      <c r="G23" s="7">
        <v>205.45999999999998</v>
      </c>
    </row>
    <row r="24" spans="1:7" ht="24" customHeight="1" x14ac:dyDescent="0.2">
      <c r="A24" s="7" t="s">
        <v>13</v>
      </c>
      <c r="B24" s="7">
        <v>181.2</v>
      </c>
      <c r="F24" s="7" t="s">
        <v>13</v>
      </c>
      <c r="G24" s="7">
        <v>183.6</v>
      </c>
    </row>
    <row r="25" spans="1:7" ht="24" customHeight="1" x14ac:dyDescent="0.2">
      <c r="A25" s="7" t="s">
        <v>14</v>
      </c>
      <c r="B25" s="7">
        <v>1103.25</v>
      </c>
      <c r="F25" s="7" t="s">
        <v>14</v>
      </c>
      <c r="G25" s="7">
        <v>1112.8</v>
      </c>
    </row>
    <row r="26" spans="1:7" ht="24" customHeight="1" x14ac:dyDescent="0.2">
      <c r="A26" s="7" t="s">
        <v>15</v>
      </c>
      <c r="B26" s="7">
        <v>1019.48</v>
      </c>
      <c r="F26" s="7" t="s">
        <v>15</v>
      </c>
      <c r="G26" s="7">
        <v>1028.24</v>
      </c>
    </row>
    <row r="27" spans="1:7" ht="24" customHeight="1" x14ac:dyDescent="0.2">
      <c r="A27" s="7" t="s">
        <v>16</v>
      </c>
      <c r="B27" s="7">
        <v>1009.93</v>
      </c>
      <c r="F27" s="7" t="s">
        <v>16</v>
      </c>
      <c r="G27" s="7">
        <v>1017.12</v>
      </c>
    </row>
    <row r="28" spans="1:7" ht="24" customHeight="1" x14ac:dyDescent="0.2">
      <c r="A28" s="7" t="s">
        <v>17</v>
      </c>
      <c r="B28" s="7">
        <v>985.37</v>
      </c>
      <c r="F28" s="7" t="s">
        <v>17</v>
      </c>
      <c r="G28" s="7">
        <v>988.5</v>
      </c>
    </row>
    <row r="29" spans="1:7" ht="24" customHeight="1" x14ac:dyDescent="0.2">
      <c r="A29" s="7" t="s">
        <v>18</v>
      </c>
      <c r="B29" s="7">
        <v>1002.89</v>
      </c>
      <c r="F29" s="7" t="s">
        <v>18</v>
      </c>
      <c r="G29" s="7">
        <v>1004.3</v>
      </c>
    </row>
    <row r="30" spans="1:7" ht="24" customHeight="1" x14ac:dyDescent="0.2">
      <c r="A30" s="7" t="s">
        <v>19</v>
      </c>
      <c r="B30" s="7">
        <v>2614.9899999999998</v>
      </c>
      <c r="F30" s="7" t="s">
        <v>19</v>
      </c>
      <c r="G30" s="7">
        <v>2642.2599999999998</v>
      </c>
    </row>
    <row r="31" spans="1:7" ht="24" customHeight="1" x14ac:dyDescent="0.2">
      <c r="A31" s="7" t="s">
        <v>21</v>
      </c>
      <c r="B31" s="7">
        <v>2547.44</v>
      </c>
      <c r="F31" s="7" t="s">
        <v>21</v>
      </c>
      <c r="G31" s="7">
        <v>2569.4299999999998</v>
      </c>
    </row>
    <row r="32" spans="1:7" ht="24" customHeight="1" x14ac:dyDescent="0.2">
      <c r="A32" s="7" t="s">
        <v>20</v>
      </c>
      <c r="B32" s="7">
        <v>2499.0500000000002</v>
      </c>
      <c r="F32" s="7" t="s">
        <v>20</v>
      </c>
      <c r="G32" s="7">
        <v>2521.42</v>
      </c>
    </row>
    <row r="33" spans="1:7" ht="24" customHeight="1" x14ac:dyDescent="0.2">
      <c r="A33" s="7" t="s">
        <v>22</v>
      </c>
      <c r="B33" s="7">
        <v>2832.56</v>
      </c>
      <c r="F33" s="7" t="s">
        <v>22</v>
      </c>
      <c r="G33" s="7">
        <v>2848.09</v>
      </c>
    </row>
    <row r="34" spans="1:7" ht="24" customHeight="1" x14ac:dyDescent="0.2">
      <c r="A34" s="7" t="s">
        <v>23</v>
      </c>
      <c r="B34" s="7">
        <v>2684.48</v>
      </c>
      <c r="F34" s="7" t="s">
        <v>23</v>
      </c>
      <c r="G34" s="7">
        <v>2681.86</v>
      </c>
    </row>
    <row r="35" spans="1:7" ht="24" customHeight="1" x14ac:dyDescent="0.2">
      <c r="A35" s="7" t="s">
        <v>81</v>
      </c>
      <c r="B35" s="7">
        <v>576.69000000000005</v>
      </c>
      <c r="F35" s="7" t="s">
        <v>81</v>
      </c>
      <c r="G35" s="7">
        <v>581.05000000000007</v>
      </c>
    </row>
    <row r="36" spans="1:7" ht="24" customHeight="1" x14ac:dyDescent="0.2">
      <c r="A36" s="16"/>
      <c r="B36" s="20"/>
      <c r="F36" s="16"/>
      <c r="G36" s="21"/>
    </row>
    <row r="37" spans="1:7" ht="24" customHeight="1" x14ac:dyDescent="0.2">
      <c r="A37" s="16"/>
      <c r="B37" s="20"/>
      <c r="F37" s="16"/>
      <c r="G37" s="21"/>
    </row>
    <row r="38" spans="1:7" ht="24" customHeight="1" x14ac:dyDescent="0.2">
      <c r="A38" s="16"/>
      <c r="B38" s="20"/>
      <c r="F38" s="16"/>
      <c r="G38" s="21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16"/>
      <c r="B40" s="20"/>
      <c r="F40" s="16"/>
      <c r="G40" s="21"/>
    </row>
    <row r="41" spans="1:7" ht="24" customHeight="1" x14ac:dyDescent="0.2">
      <c r="A41" s="16"/>
      <c r="B41" s="20"/>
      <c r="F41" s="16"/>
      <c r="G41" s="16"/>
    </row>
    <row r="42" spans="1:7" ht="24" customHeight="1" x14ac:dyDescent="0.2">
      <c r="A42" s="16"/>
      <c r="B42" s="20"/>
      <c r="F42" s="22"/>
      <c r="G42" s="17"/>
    </row>
    <row r="43" spans="1:7" ht="24" customHeight="1" x14ac:dyDescent="0.2">
      <c r="F43" s="16"/>
      <c r="G43" s="20"/>
    </row>
    <row r="44" spans="1:7" ht="24" customHeight="1" x14ac:dyDescent="0.2">
      <c r="F44" s="16"/>
      <c r="G44" s="20"/>
    </row>
    <row r="45" spans="1:7" ht="24" customHeight="1" x14ac:dyDescent="0.2">
      <c r="F45" s="16"/>
      <c r="G45" s="20"/>
    </row>
    <row r="46" spans="1:7" ht="24" customHeight="1" x14ac:dyDescent="0.2">
      <c r="F46" s="16"/>
      <c r="G46" s="20"/>
    </row>
    <row r="47" spans="1:7" ht="24" customHeight="1" x14ac:dyDescent="0.2">
      <c r="F47" s="16"/>
      <c r="G47" s="20"/>
    </row>
    <row r="48" spans="1:7" ht="24" customHeight="1" x14ac:dyDescent="0.2">
      <c r="F48" s="16"/>
      <c r="G48" s="20"/>
    </row>
    <row r="49" spans="6:7" ht="24" customHeight="1" x14ac:dyDescent="0.2">
      <c r="F49" s="16"/>
      <c r="G49" s="20"/>
    </row>
    <row r="50" spans="6:7" ht="24" customHeight="1" x14ac:dyDescent="0.2">
      <c r="F50" s="16"/>
      <c r="G50" s="20"/>
    </row>
    <row r="51" spans="6:7" ht="24" customHeight="1" x14ac:dyDescent="0.2">
      <c r="F51" s="16"/>
      <c r="G51" s="20"/>
    </row>
    <row r="52" spans="6:7" ht="24" customHeight="1" x14ac:dyDescent="0.2">
      <c r="F52" s="16"/>
      <c r="G52" s="20"/>
    </row>
    <row r="53" spans="6:7" ht="24" customHeight="1" x14ac:dyDescent="0.2">
      <c r="F53" s="16"/>
      <c r="G53" s="16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H67"/>
  <sheetViews>
    <sheetView zoomScale="55" zoomScaleNormal="55" workbookViewId="0">
      <selection sqref="A1:C1"/>
    </sheetView>
  </sheetViews>
  <sheetFormatPr defaultColWidth="9.140625" defaultRowHeight="24" customHeight="1" x14ac:dyDescent="0.2"/>
  <cols>
    <col min="1" max="1" width="64.28515625" style="8" customWidth="1"/>
    <col min="2" max="3" width="26.140625" style="8" customWidth="1"/>
    <col min="4" max="4" width="9.140625" style="8"/>
    <col min="5" max="5" width="10.28515625" style="8" customWidth="1"/>
    <col min="6" max="6" width="9.140625" style="8"/>
    <col min="7" max="7" width="64.140625" style="8" customWidth="1"/>
    <col min="8" max="8" width="26.140625" style="8" customWidth="1"/>
    <col min="9" max="16384" width="9.140625" style="8"/>
  </cols>
  <sheetData>
    <row r="1" spans="1:8" ht="25.5" customHeight="1" x14ac:dyDescent="0.2">
      <c r="A1" s="37" t="s">
        <v>26</v>
      </c>
      <c r="B1" s="37"/>
      <c r="C1" s="37"/>
      <c r="G1" s="38" t="s">
        <v>27</v>
      </c>
      <c r="H1" s="38"/>
    </row>
    <row r="2" spans="1:8" ht="24" customHeight="1" x14ac:dyDescent="0.2">
      <c r="A2" s="10" t="s">
        <v>87</v>
      </c>
      <c r="B2" s="3" t="s">
        <v>0</v>
      </c>
      <c r="C2" s="4" t="e">
        <v>#REF!</v>
      </c>
      <c r="G2" s="10" t="s">
        <v>92</v>
      </c>
      <c r="H2" s="3" t="s">
        <v>0</v>
      </c>
    </row>
    <row r="3" spans="1:8" ht="24" customHeight="1" x14ac:dyDescent="0.2">
      <c r="A3" s="7" t="s">
        <v>88</v>
      </c>
      <c r="B3" s="5">
        <v>2003</v>
      </c>
      <c r="C3" s="5" t="e">
        <v>#REF!</v>
      </c>
      <c r="G3" s="7" t="s">
        <v>89</v>
      </c>
      <c r="H3" s="5">
        <v>-5.43</v>
      </c>
    </row>
    <row r="4" spans="1:8" ht="24" customHeight="1" x14ac:dyDescent="0.2">
      <c r="A4" s="7" t="s">
        <v>89</v>
      </c>
      <c r="B4" s="5">
        <v>35</v>
      </c>
      <c r="C4" s="5" t="e">
        <v>#REF!</v>
      </c>
    </row>
    <row r="5" spans="1:8" ht="24" customHeight="1" x14ac:dyDescent="0.2">
      <c r="A5" s="16"/>
      <c r="B5" s="17"/>
      <c r="C5" s="17"/>
      <c r="G5" s="10" t="s">
        <v>130</v>
      </c>
      <c r="H5" s="3" t="s">
        <v>0</v>
      </c>
    </row>
    <row r="6" spans="1:8" ht="24" customHeight="1" x14ac:dyDescent="0.2">
      <c r="A6" s="10" t="s">
        <v>90</v>
      </c>
      <c r="B6" s="3" t="s">
        <v>0</v>
      </c>
      <c r="C6" s="4" t="e">
        <v>#REF!</v>
      </c>
      <c r="G6" s="7" t="s">
        <v>89</v>
      </c>
      <c r="H6" s="5">
        <v>-70.69</v>
      </c>
    </row>
    <row r="7" spans="1:8" ht="24" customHeight="1" x14ac:dyDescent="0.2">
      <c r="A7" s="7" t="s">
        <v>9</v>
      </c>
      <c r="B7" s="7">
        <v>28.27</v>
      </c>
      <c r="C7" s="7" t="e">
        <v>#REF!</v>
      </c>
    </row>
    <row r="8" spans="1:8" ht="24" customHeight="1" x14ac:dyDescent="0.2">
      <c r="A8" s="7" t="s">
        <v>10</v>
      </c>
      <c r="B8" s="7">
        <v>16.18</v>
      </c>
      <c r="C8" s="7" t="e">
        <v>#REF!</v>
      </c>
      <c r="G8" s="10" t="s">
        <v>93</v>
      </c>
      <c r="H8" s="3" t="s">
        <v>0</v>
      </c>
    </row>
    <row r="9" spans="1:8" ht="24" customHeight="1" x14ac:dyDescent="0.2">
      <c r="A9" s="7" t="s">
        <v>11</v>
      </c>
      <c r="B9" s="7">
        <v>26.44</v>
      </c>
      <c r="C9" s="7" t="e">
        <v>#REF!</v>
      </c>
      <c r="G9" s="7" t="s">
        <v>9</v>
      </c>
      <c r="H9" s="7">
        <v>27.95</v>
      </c>
    </row>
    <row r="10" spans="1:8" ht="24" customHeight="1" x14ac:dyDescent="0.2">
      <c r="A10" s="7" t="s">
        <v>12</v>
      </c>
      <c r="B10" s="7">
        <v>28.53</v>
      </c>
      <c r="C10" s="7" t="e">
        <v>#REF!</v>
      </c>
      <c r="G10" s="7" t="s">
        <v>10</v>
      </c>
      <c r="H10" s="7">
        <v>15.93</v>
      </c>
    </row>
    <row r="11" spans="1:8" ht="24" customHeight="1" x14ac:dyDescent="0.2">
      <c r="A11" s="7" t="s">
        <v>13</v>
      </c>
      <c r="B11" s="7">
        <v>43</v>
      </c>
      <c r="C11" s="7" t="e">
        <v>#REF!</v>
      </c>
      <c r="G11" s="7" t="s">
        <v>11</v>
      </c>
      <c r="H11" s="7">
        <v>25.790000000000003</v>
      </c>
    </row>
    <row r="12" spans="1:8" ht="24" customHeight="1" x14ac:dyDescent="0.2">
      <c r="A12" s="7" t="s">
        <v>14</v>
      </c>
      <c r="B12" s="7">
        <v>142.31</v>
      </c>
      <c r="C12" s="7" t="e">
        <v>#REF!</v>
      </c>
      <c r="G12" s="7" t="s">
        <v>12</v>
      </c>
      <c r="H12" s="7">
        <v>27.73</v>
      </c>
    </row>
    <row r="13" spans="1:8" ht="24" customHeight="1" x14ac:dyDescent="0.2">
      <c r="A13" s="7" t="s">
        <v>15</v>
      </c>
      <c r="B13" s="7">
        <v>90.03</v>
      </c>
      <c r="C13" s="7" t="e">
        <v>#REF!</v>
      </c>
      <c r="G13" s="7" t="s">
        <v>13</v>
      </c>
      <c r="H13" s="7">
        <v>41.98</v>
      </c>
    </row>
    <row r="14" spans="1:8" ht="24" customHeight="1" x14ac:dyDescent="0.2">
      <c r="A14" s="7" t="s">
        <v>16</v>
      </c>
      <c r="B14" s="7">
        <v>146</v>
      </c>
      <c r="C14" s="7" t="e">
        <v>#REF!</v>
      </c>
      <c r="G14" s="7" t="s">
        <v>14</v>
      </c>
      <c r="H14" s="7">
        <v>137.05000000000001</v>
      </c>
    </row>
    <row r="15" spans="1:8" ht="24" customHeight="1" x14ac:dyDescent="0.2">
      <c r="A15" s="7" t="s">
        <v>17</v>
      </c>
      <c r="B15" s="7">
        <v>130.58000000000001</v>
      </c>
      <c r="C15" s="7" t="e">
        <v>#REF!</v>
      </c>
      <c r="G15" s="7" t="s">
        <v>15</v>
      </c>
      <c r="H15" s="7">
        <v>85.05</v>
      </c>
    </row>
    <row r="16" spans="1:8" ht="24" customHeight="1" x14ac:dyDescent="0.2">
      <c r="A16" s="7" t="s">
        <v>18</v>
      </c>
      <c r="B16" s="7">
        <v>202.55</v>
      </c>
      <c r="C16" s="7" t="e">
        <v>#REF!</v>
      </c>
      <c r="G16" s="7" t="s">
        <v>16</v>
      </c>
      <c r="H16" s="7">
        <v>136.24</v>
      </c>
    </row>
    <row r="17" spans="1:8" ht="24" customHeight="1" x14ac:dyDescent="0.2">
      <c r="A17" s="7" t="s">
        <v>19</v>
      </c>
      <c r="B17" s="7">
        <v>112.16</v>
      </c>
      <c r="C17" s="7" t="e">
        <v>#REF!</v>
      </c>
      <c r="G17" s="7" t="s">
        <v>17</v>
      </c>
      <c r="H17" s="7">
        <v>119.37</v>
      </c>
    </row>
    <row r="18" spans="1:8" ht="24" customHeight="1" x14ac:dyDescent="0.2">
      <c r="A18" s="7" t="s">
        <v>21</v>
      </c>
      <c r="B18" s="7">
        <v>56.51</v>
      </c>
      <c r="C18" s="7" t="e">
        <v>#REF!</v>
      </c>
      <c r="G18" s="7" t="s">
        <v>18</v>
      </c>
      <c r="H18" s="7">
        <v>181.79000000000002</v>
      </c>
    </row>
    <row r="19" spans="1:8" ht="24" customHeight="1" x14ac:dyDescent="0.2">
      <c r="A19" s="7" t="s">
        <v>20</v>
      </c>
      <c r="B19" s="7">
        <v>140.31</v>
      </c>
      <c r="C19" s="7" t="e">
        <v>#REF!</v>
      </c>
      <c r="G19" s="7" t="s">
        <v>19</v>
      </c>
      <c r="H19" s="7">
        <v>108.91</v>
      </c>
    </row>
    <row r="20" spans="1:8" ht="24" customHeight="1" x14ac:dyDescent="0.2">
      <c r="A20" s="7" t="s">
        <v>22</v>
      </c>
      <c r="B20" s="7">
        <v>155.74</v>
      </c>
      <c r="C20" s="7" t="e">
        <v>#REF!</v>
      </c>
      <c r="G20" s="7" t="s">
        <v>21</v>
      </c>
      <c r="H20" s="7">
        <v>53.18</v>
      </c>
    </row>
    <row r="21" spans="1:8" ht="24" customHeight="1" x14ac:dyDescent="0.2">
      <c r="A21" s="7" t="s">
        <v>23</v>
      </c>
      <c r="B21" s="7">
        <v>306.29000000000002</v>
      </c>
      <c r="C21" s="7" t="e">
        <v>#REF!</v>
      </c>
      <c r="G21" s="7" t="s">
        <v>20</v>
      </c>
      <c r="H21" s="7">
        <v>131.54</v>
      </c>
    </row>
    <row r="22" spans="1:8" ht="24" customHeight="1" x14ac:dyDescent="0.2">
      <c r="G22" s="7" t="s">
        <v>22</v>
      </c>
      <c r="H22" s="7">
        <v>142.29000000000002</v>
      </c>
    </row>
    <row r="23" spans="1:8" ht="24" customHeight="1" x14ac:dyDescent="0.2">
      <c r="A23" s="10" t="s">
        <v>91</v>
      </c>
      <c r="B23" s="3" t="s">
        <v>0</v>
      </c>
      <c r="C23" s="4" t="e">
        <v>#REF!</v>
      </c>
      <c r="G23" s="7" t="s">
        <v>23</v>
      </c>
      <c r="H23" s="7">
        <v>275.32000000000005</v>
      </c>
    </row>
    <row r="24" spans="1:8" ht="24" customHeight="1" x14ac:dyDescent="0.2">
      <c r="A24" s="7" t="s">
        <v>9</v>
      </c>
      <c r="B24" s="7">
        <v>-0.98</v>
      </c>
      <c r="C24" s="7" t="e">
        <v>#REF!</v>
      </c>
    </row>
    <row r="25" spans="1:8" ht="24" customHeight="1" x14ac:dyDescent="0.2">
      <c r="A25" s="7" t="s">
        <v>10</v>
      </c>
      <c r="B25" s="7">
        <v>-1.1499999999999999</v>
      </c>
      <c r="C25" s="7" t="e">
        <v>#REF!</v>
      </c>
      <c r="G25" s="10" t="s">
        <v>114</v>
      </c>
      <c r="H25" s="3" t="s">
        <v>0</v>
      </c>
    </row>
    <row r="26" spans="1:8" ht="24" customHeight="1" x14ac:dyDescent="0.2">
      <c r="A26" s="7" t="s">
        <v>11</v>
      </c>
      <c r="B26" s="7">
        <v>-0.54</v>
      </c>
      <c r="C26" s="7" t="e">
        <v>#REF!</v>
      </c>
      <c r="G26" s="7" t="s">
        <v>9</v>
      </c>
      <c r="H26" s="7">
        <v>-0.98</v>
      </c>
    </row>
    <row r="27" spans="1:8" ht="24" customHeight="1" x14ac:dyDescent="0.2">
      <c r="A27" s="7" t="s">
        <v>12</v>
      </c>
      <c r="B27" s="7">
        <v>-1.61</v>
      </c>
      <c r="C27" s="7" t="e">
        <v>#REF!</v>
      </c>
      <c r="G27" s="7" t="s">
        <v>10</v>
      </c>
      <c r="H27" s="7">
        <v>-1.1499999999999999</v>
      </c>
    </row>
    <row r="28" spans="1:8" ht="24" customHeight="1" x14ac:dyDescent="0.2">
      <c r="A28" s="7" t="s">
        <v>13</v>
      </c>
      <c r="B28" s="7">
        <v>-0.71</v>
      </c>
      <c r="C28" s="7" t="e">
        <v>#REF!</v>
      </c>
      <c r="G28" s="7" t="s">
        <v>11</v>
      </c>
      <c r="H28" s="7">
        <v>-0.54</v>
      </c>
    </row>
    <row r="29" spans="1:8" ht="24" customHeight="1" x14ac:dyDescent="0.2">
      <c r="A29" s="7" t="s">
        <v>14</v>
      </c>
      <c r="B29" s="7">
        <v>1.43</v>
      </c>
      <c r="C29" s="7" t="e">
        <v>#REF!</v>
      </c>
      <c r="G29" s="7" t="s">
        <v>12</v>
      </c>
      <c r="H29" s="7">
        <v>-1.61</v>
      </c>
    </row>
    <row r="30" spans="1:8" ht="24" customHeight="1" x14ac:dyDescent="0.2">
      <c r="A30" s="7" t="s">
        <v>15</v>
      </c>
      <c r="B30" s="7">
        <v>1.48</v>
      </c>
      <c r="C30" s="7" t="e">
        <v>#REF!</v>
      </c>
      <c r="G30" s="7" t="s">
        <v>13</v>
      </c>
      <c r="H30" s="7">
        <v>-0.7</v>
      </c>
    </row>
    <row r="31" spans="1:8" ht="24" customHeight="1" x14ac:dyDescent="0.2">
      <c r="A31" s="7" t="s">
        <v>16</v>
      </c>
      <c r="B31" s="7">
        <v>1.17</v>
      </c>
      <c r="C31" s="7" t="e">
        <v>#REF!</v>
      </c>
      <c r="G31" s="7" t="s">
        <v>14</v>
      </c>
      <c r="H31" s="7">
        <v>1.3199999999999998</v>
      </c>
    </row>
    <row r="32" spans="1:8" ht="24" customHeight="1" x14ac:dyDescent="0.2">
      <c r="A32" s="7" t="s">
        <v>17</v>
      </c>
      <c r="B32" s="7">
        <v>1.99</v>
      </c>
      <c r="C32" s="7" t="e">
        <v>#REF!</v>
      </c>
      <c r="G32" s="7" t="s">
        <v>15</v>
      </c>
      <c r="H32" s="7">
        <v>1.28</v>
      </c>
    </row>
    <row r="33" spans="1:8" ht="24" customHeight="1" x14ac:dyDescent="0.2">
      <c r="A33" s="7" t="s">
        <v>18</v>
      </c>
      <c r="B33" s="7">
        <v>2.81</v>
      </c>
      <c r="C33" s="7" t="e">
        <v>#REF!</v>
      </c>
      <c r="G33" s="7" t="s">
        <v>16</v>
      </c>
      <c r="H33" s="7">
        <v>1.02</v>
      </c>
    </row>
    <row r="34" spans="1:8" ht="24" customHeight="1" x14ac:dyDescent="0.2">
      <c r="A34" s="7" t="s">
        <v>19</v>
      </c>
      <c r="B34" s="7">
        <v>3.28</v>
      </c>
      <c r="C34" s="7" t="e">
        <v>#REF!</v>
      </c>
      <c r="G34" s="7" t="s">
        <v>17</v>
      </c>
      <c r="H34" s="7">
        <v>1.66</v>
      </c>
    </row>
    <row r="35" spans="1:8" ht="24" customHeight="1" x14ac:dyDescent="0.2">
      <c r="A35" s="7" t="s">
        <v>21</v>
      </c>
      <c r="B35" s="7">
        <v>3.54</v>
      </c>
      <c r="C35" s="7" t="e">
        <v>#REF!</v>
      </c>
      <c r="G35" s="7" t="s">
        <v>18</v>
      </c>
      <c r="H35" s="7">
        <v>2.33</v>
      </c>
    </row>
    <row r="36" spans="1:8" ht="24" customHeight="1" x14ac:dyDescent="0.2">
      <c r="A36" s="7" t="s">
        <v>20</v>
      </c>
      <c r="B36" s="7">
        <v>2.7</v>
      </c>
      <c r="C36" s="7" t="e">
        <v>#REF!</v>
      </c>
      <c r="G36" s="7" t="s">
        <v>19</v>
      </c>
      <c r="H36" s="7">
        <v>3.03</v>
      </c>
    </row>
    <row r="37" spans="1:8" ht="24" customHeight="1" x14ac:dyDescent="0.2">
      <c r="A37" s="7" t="s">
        <v>22</v>
      </c>
      <c r="B37" s="7">
        <v>5.9</v>
      </c>
      <c r="C37" s="7" t="e">
        <v>#REF!</v>
      </c>
      <c r="G37" s="7" t="s">
        <v>21</v>
      </c>
      <c r="H37" s="7">
        <v>3.0700000000000003</v>
      </c>
    </row>
    <row r="38" spans="1:8" ht="24" customHeight="1" x14ac:dyDescent="0.2">
      <c r="A38" s="7" t="s">
        <v>23</v>
      </c>
      <c r="B38" s="7">
        <v>8.92</v>
      </c>
      <c r="C38" s="7" t="e">
        <v>#REF!</v>
      </c>
      <c r="G38" s="7" t="s">
        <v>20</v>
      </c>
      <c r="H38" s="7">
        <v>2.3400000000000003</v>
      </c>
    </row>
    <row r="39" spans="1:8" ht="24" customHeight="1" x14ac:dyDescent="0.2">
      <c r="A39" s="16"/>
      <c r="B39" s="20"/>
      <c r="C39" s="20"/>
      <c r="G39" s="7" t="s">
        <v>22</v>
      </c>
      <c r="H39" s="7">
        <v>5.15</v>
      </c>
    </row>
    <row r="40" spans="1:8" ht="24" customHeight="1" x14ac:dyDescent="0.2">
      <c r="A40" s="10" t="s">
        <v>95</v>
      </c>
      <c r="B40" s="3" t="s">
        <v>0</v>
      </c>
      <c r="C40" s="4" t="e">
        <v>#REF!</v>
      </c>
      <c r="G40" s="7" t="s">
        <v>23</v>
      </c>
      <c r="H40" s="7">
        <v>7.62</v>
      </c>
    </row>
    <row r="41" spans="1:8" ht="24" customHeight="1" x14ac:dyDescent="0.2">
      <c r="A41" s="7" t="s">
        <v>94</v>
      </c>
      <c r="B41" s="7">
        <v>7279</v>
      </c>
      <c r="C41" s="7" t="e">
        <v>#REF!</v>
      </c>
      <c r="G41" s="16"/>
      <c r="H41" s="21"/>
    </row>
    <row r="42" spans="1:8" ht="24" customHeight="1" x14ac:dyDescent="0.2">
      <c r="G42" s="10" t="s">
        <v>97</v>
      </c>
      <c r="H42" s="3" t="s">
        <v>0</v>
      </c>
    </row>
    <row r="43" spans="1:8" ht="24" customHeight="1" x14ac:dyDescent="0.2">
      <c r="G43" s="7" t="s">
        <v>96</v>
      </c>
      <c r="H43" s="23">
        <v>7013</v>
      </c>
    </row>
    <row r="44" spans="1:8" ht="24" customHeight="1" x14ac:dyDescent="0.2">
      <c r="G44" s="7" t="s">
        <v>98</v>
      </c>
      <c r="H44" s="23">
        <v>266</v>
      </c>
    </row>
    <row r="45" spans="1:8" ht="24" customHeight="1" x14ac:dyDescent="0.2">
      <c r="G45" s="16"/>
      <c r="H45" s="20"/>
    </row>
    <row r="46" spans="1:8" ht="24" customHeight="1" x14ac:dyDescent="0.2">
      <c r="G46" s="16"/>
      <c r="H46" s="20"/>
    </row>
    <row r="47" spans="1:8" ht="24" customHeight="1" x14ac:dyDescent="0.2">
      <c r="G47" s="16"/>
      <c r="H47" s="20"/>
    </row>
    <row r="48" spans="1:8" ht="24" customHeight="1" x14ac:dyDescent="0.2">
      <c r="G48" s="16"/>
      <c r="H48" s="20"/>
    </row>
    <row r="49" spans="7:8" ht="24" customHeight="1" x14ac:dyDescent="0.2">
      <c r="G49" s="16"/>
      <c r="H49" s="20"/>
    </row>
    <row r="50" spans="7:8" ht="24" customHeight="1" x14ac:dyDescent="0.2">
      <c r="G50" s="16"/>
      <c r="H50" s="20"/>
    </row>
    <row r="51" spans="7:8" ht="24" customHeight="1" x14ac:dyDescent="0.2">
      <c r="G51" s="16"/>
      <c r="H51" s="20"/>
    </row>
    <row r="52" spans="7:8" ht="24" customHeight="1" x14ac:dyDescent="0.2">
      <c r="G52" s="16"/>
      <c r="H52" s="20"/>
    </row>
    <row r="53" spans="7:8" ht="24" customHeight="1" x14ac:dyDescent="0.2">
      <c r="G53" s="16"/>
      <c r="H53" s="16"/>
    </row>
    <row r="54" spans="7:8" ht="24" customHeight="1" x14ac:dyDescent="0.2">
      <c r="G54" s="16"/>
      <c r="H54" s="16"/>
    </row>
    <row r="55" spans="7:8" ht="24" customHeight="1" x14ac:dyDescent="0.2">
      <c r="G55" s="16"/>
      <c r="H55" s="16"/>
    </row>
    <row r="56" spans="7:8" ht="24" customHeight="1" x14ac:dyDescent="0.2">
      <c r="G56" s="16"/>
      <c r="H56" s="16"/>
    </row>
    <row r="57" spans="7:8" ht="24" customHeight="1" x14ac:dyDescent="0.2">
      <c r="G57" s="16"/>
      <c r="H57" s="16"/>
    </row>
    <row r="58" spans="7:8" ht="24" customHeight="1" x14ac:dyDescent="0.2">
      <c r="G58" s="16"/>
      <c r="H58" s="16"/>
    </row>
    <row r="59" spans="7:8" ht="24" customHeight="1" x14ac:dyDescent="0.2">
      <c r="G59" s="16"/>
      <c r="H59" s="16"/>
    </row>
    <row r="60" spans="7:8" ht="24" customHeight="1" x14ac:dyDescent="0.2">
      <c r="G60" s="16"/>
      <c r="H60" s="16"/>
    </row>
    <row r="61" spans="7:8" ht="24" customHeight="1" x14ac:dyDescent="0.2">
      <c r="G61" s="16"/>
      <c r="H61" s="16"/>
    </row>
    <row r="62" spans="7:8" ht="24" customHeight="1" x14ac:dyDescent="0.2">
      <c r="G62" s="16"/>
      <c r="H62" s="16"/>
    </row>
    <row r="63" spans="7:8" ht="24" customHeight="1" x14ac:dyDescent="0.2">
      <c r="G63" s="16"/>
      <c r="H63" s="16"/>
    </row>
    <row r="64" spans="7:8" ht="24" customHeight="1" x14ac:dyDescent="0.2">
      <c r="G64" s="16"/>
      <c r="H64" s="16"/>
    </row>
    <row r="65" spans="7:8" ht="24" customHeight="1" x14ac:dyDescent="0.2">
      <c r="G65" s="16"/>
      <c r="H65" s="16"/>
    </row>
    <row r="66" spans="7:8" ht="24" customHeight="1" x14ac:dyDescent="0.2">
      <c r="G66" s="16"/>
      <c r="H66" s="16"/>
    </row>
    <row r="67" spans="7:8" ht="24" customHeight="1" x14ac:dyDescent="0.2">
      <c r="G67" s="16"/>
      <c r="H67" s="16"/>
    </row>
  </sheetData>
  <mergeCells count="2">
    <mergeCell ref="A1:C1"/>
    <mergeCell ref="G1:H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7" t="s">
        <v>27</v>
      </c>
      <c r="G1" s="37"/>
    </row>
    <row r="2" spans="1:7" ht="24" customHeight="1" x14ac:dyDescent="0.2">
      <c r="A2" s="10" t="s">
        <v>99</v>
      </c>
      <c r="B2" s="3" t="s">
        <v>0</v>
      </c>
      <c r="F2" s="10" t="s">
        <v>100</v>
      </c>
      <c r="G2" s="3" t="s">
        <v>0</v>
      </c>
    </row>
    <row r="3" spans="1:7" ht="24" customHeight="1" x14ac:dyDescent="0.2">
      <c r="A3" s="7" t="s">
        <v>101</v>
      </c>
      <c r="B3" s="5">
        <v>5402</v>
      </c>
      <c r="F3" s="7" t="s">
        <v>101</v>
      </c>
      <c r="G3" s="5">
        <v>5236</v>
      </c>
    </row>
    <row r="4" spans="1:7" ht="24" customHeight="1" x14ac:dyDescent="0.2">
      <c r="A4" s="7" t="s">
        <v>102</v>
      </c>
      <c r="B4" s="5">
        <v>1242</v>
      </c>
      <c r="F4" s="7" t="s">
        <v>102</v>
      </c>
      <c r="G4" s="5">
        <v>1207</v>
      </c>
    </row>
    <row r="5" spans="1:7" ht="24" customHeight="1" x14ac:dyDescent="0.2">
      <c r="A5" s="7" t="s">
        <v>103</v>
      </c>
      <c r="B5" s="5">
        <v>1090</v>
      </c>
      <c r="F5" s="7" t="s">
        <v>103</v>
      </c>
      <c r="G5" s="5">
        <v>1055</v>
      </c>
    </row>
    <row r="6" spans="1:7" ht="24" customHeight="1" x14ac:dyDescent="0.2">
      <c r="A6" s="7" t="s">
        <v>104</v>
      </c>
      <c r="B6" s="5">
        <v>3070</v>
      </c>
      <c r="F6" s="7" t="s">
        <v>104</v>
      </c>
      <c r="G6" s="5">
        <v>2974</v>
      </c>
    </row>
    <row r="7" spans="1:7" ht="24" customHeight="1" x14ac:dyDescent="0.2">
      <c r="A7" s="16"/>
      <c r="B7" s="16"/>
      <c r="F7" s="16"/>
      <c r="G7" s="16"/>
    </row>
    <row r="8" spans="1:7" ht="24" customHeight="1" x14ac:dyDescent="0.2">
      <c r="A8" s="16"/>
      <c r="B8" s="16"/>
      <c r="F8" s="16"/>
      <c r="G8" s="16"/>
    </row>
    <row r="9" spans="1:7" ht="24" customHeight="1" x14ac:dyDescent="0.2">
      <c r="A9" s="16"/>
      <c r="B9" s="16"/>
      <c r="F9" s="16"/>
      <c r="G9" s="16"/>
    </row>
    <row r="10" spans="1:7" ht="24" customHeight="1" x14ac:dyDescent="0.2">
      <c r="A10" s="16"/>
      <c r="B10" s="16"/>
      <c r="F10" s="16"/>
      <c r="G10" s="16"/>
    </row>
    <row r="11" spans="1:7" ht="24" customHeight="1" x14ac:dyDescent="0.2">
      <c r="A11" s="16"/>
      <c r="B11" s="16"/>
      <c r="F11" s="16"/>
      <c r="G11" s="16"/>
    </row>
    <row r="12" spans="1:7" ht="24" customHeight="1" x14ac:dyDescent="0.2">
      <c r="A12" s="16"/>
      <c r="B12" s="16"/>
      <c r="F12" s="16"/>
      <c r="G12" s="16"/>
    </row>
    <row r="13" spans="1:7" ht="24" customHeight="1" x14ac:dyDescent="0.2">
      <c r="A13" s="16"/>
      <c r="B13" s="16"/>
      <c r="F13" s="16"/>
      <c r="G13" s="16"/>
    </row>
    <row r="14" spans="1:7" ht="24" customHeight="1" x14ac:dyDescent="0.2">
      <c r="A14" s="16"/>
      <c r="B14" s="16"/>
      <c r="F14" s="16"/>
      <c r="G14" s="16"/>
    </row>
    <row r="15" spans="1:7" ht="24" customHeight="1" x14ac:dyDescent="0.2">
      <c r="A15" s="16"/>
      <c r="B15" s="16"/>
      <c r="F15" s="16"/>
      <c r="G15" s="16"/>
    </row>
    <row r="16" spans="1:7" ht="24" customHeight="1" x14ac:dyDescent="0.2">
      <c r="A16" s="16"/>
      <c r="B16" s="16"/>
      <c r="F16" s="16"/>
      <c r="G16" s="16"/>
    </row>
    <row r="17" spans="1:7" ht="24" customHeight="1" x14ac:dyDescent="0.2">
      <c r="A17" s="16"/>
      <c r="B17" s="16"/>
      <c r="F17" s="16"/>
      <c r="G17" s="16"/>
    </row>
    <row r="18" spans="1:7" ht="24" customHeight="1" x14ac:dyDescent="0.2">
      <c r="A18" s="16"/>
      <c r="B18" s="16"/>
      <c r="F18" s="16"/>
      <c r="G18" s="16"/>
    </row>
    <row r="19" spans="1:7" ht="24" customHeight="1" x14ac:dyDescent="0.2">
      <c r="A19" s="16"/>
      <c r="B19" s="16"/>
      <c r="F19" s="16"/>
      <c r="G19" s="16"/>
    </row>
    <row r="20" spans="1:7" ht="24" customHeight="1" x14ac:dyDescent="0.2">
      <c r="A20" s="16"/>
      <c r="B20" s="16"/>
      <c r="F20" s="16"/>
      <c r="G20" s="16"/>
    </row>
    <row r="21" spans="1:7" ht="24" customHeight="1" x14ac:dyDescent="0.2">
      <c r="A21" s="16"/>
      <c r="B21" s="16"/>
      <c r="F21" s="16"/>
      <c r="G21" s="16"/>
    </row>
    <row r="22" spans="1:7" ht="24" customHeight="1" x14ac:dyDescent="0.2">
      <c r="A22" s="16"/>
      <c r="B22" s="16"/>
      <c r="F22" s="16"/>
      <c r="G22" s="16"/>
    </row>
    <row r="23" spans="1:7" ht="24" customHeight="1" x14ac:dyDescent="0.2">
      <c r="A23" s="22"/>
      <c r="B23" s="17"/>
      <c r="F23" s="22"/>
      <c r="G23" s="17"/>
    </row>
    <row r="24" spans="1:7" ht="24" customHeight="1" x14ac:dyDescent="0.2">
      <c r="A24" s="16"/>
      <c r="B24" s="16"/>
      <c r="F24" s="16"/>
      <c r="G24" s="16"/>
    </row>
    <row r="25" spans="1:7" ht="24" customHeight="1" x14ac:dyDescent="0.2">
      <c r="A25" s="16"/>
      <c r="B25" s="16"/>
      <c r="F25" s="16"/>
      <c r="G25" s="16"/>
    </row>
    <row r="26" spans="1:7" ht="24" customHeight="1" x14ac:dyDescent="0.2">
      <c r="A26" s="16"/>
      <c r="B26" s="16"/>
      <c r="F26" s="16"/>
      <c r="G26" s="16"/>
    </row>
    <row r="27" spans="1:7" ht="24" customHeight="1" x14ac:dyDescent="0.2">
      <c r="A27" s="16"/>
      <c r="B27" s="16"/>
      <c r="F27" s="16"/>
      <c r="G27" s="16"/>
    </row>
    <row r="28" spans="1:7" ht="24" customHeight="1" x14ac:dyDescent="0.2">
      <c r="A28" s="16"/>
      <c r="B28" s="16"/>
      <c r="F28" s="16"/>
      <c r="G28" s="16"/>
    </row>
    <row r="29" spans="1:7" ht="24" customHeight="1" x14ac:dyDescent="0.2">
      <c r="A29" s="16"/>
      <c r="B29" s="16"/>
      <c r="F29" s="16"/>
      <c r="G29" s="16"/>
    </row>
    <row r="30" spans="1:7" ht="24" customHeight="1" x14ac:dyDescent="0.2">
      <c r="A30" s="16"/>
      <c r="B30" s="16"/>
      <c r="F30" s="16"/>
      <c r="G30" s="16"/>
    </row>
    <row r="31" spans="1:7" ht="24" customHeight="1" x14ac:dyDescent="0.2">
      <c r="A31" s="16"/>
      <c r="B31" s="16"/>
      <c r="F31" s="16"/>
      <c r="G31" s="16"/>
    </row>
    <row r="32" spans="1:7" ht="24" customHeight="1" x14ac:dyDescent="0.2">
      <c r="A32" s="16"/>
      <c r="B32" s="16"/>
      <c r="F32" s="16"/>
      <c r="G32" s="16"/>
    </row>
    <row r="33" spans="1:7" ht="24" customHeight="1" x14ac:dyDescent="0.2">
      <c r="A33" s="16"/>
      <c r="B33" s="16"/>
      <c r="F33" s="16"/>
      <c r="G33" s="16"/>
    </row>
    <row r="34" spans="1:7" ht="24" customHeight="1" x14ac:dyDescent="0.2">
      <c r="A34" s="16"/>
      <c r="B34" s="16"/>
      <c r="F34" s="16"/>
      <c r="G34" s="16"/>
    </row>
    <row r="35" spans="1:7" ht="24" customHeight="1" x14ac:dyDescent="0.2">
      <c r="A35" s="16"/>
      <c r="B35" s="16"/>
      <c r="F35" s="16"/>
      <c r="G35" s="16"/>
    </row>
    <row r="36" spans="1:7" ht="24" customHeight="1" x14ac:dyDescent="0.2">
      <c r="A36" s="16"/>
      <c r="B36" s="16"/>
      <c r="F36" s="16"/>
      <c r="G36" s="16"/>
    </row>
    <row r="37" spans="1:7" ht="24" customHeight="1" x14ac:dyDescent="0.2">
      <c r="A37" s="16"/>
      <c r="B37" s="16"/>
      <c r="F37" s="16"/>
      <c r="G37" s="16"/>
    </row>
    <row r="38" spans="1:7" ht="24" customHeight="1" x14ac:dyDescent="0.2">
      <c r="A38" s="16"/>
      <c r="B38" s="16"/>
      <c r="F38" s="16"/>
      <c r="G38" s="16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22"/>
      <c r="B40" s="17"/>
      <c r="F40" s="22"/>
      <c r="G40" s="17"/>
    </row>
    <row r="41" spans="1:7" ht="24" customHeight="1" x14ac:dyDescent="0.2">
      <c r="A41" s="16"/>
      <c r="B41" s="16"/>
      <c r="F41" s="16"/>
      <c r="G41" s="24"/>
    </row>
    <row r="42" spans="1:7" ht="24" customHeight="1" x14ac:dyDescent="0.2">
      <c r="A42" s="16"/>
      <c r="B42" s="16"/>
      <c r="F42" s="16"/>
      <c r="G42" s="24"/>
    </row>
    <row r="43" spans="1:7" ht="24" customHeight="1" x14ac:dyDescent="0.2">
      <c r="A43" s="16"/>
      <c r="B43" s="16"/>
      <c r="F43" s="16"/>
      <c r="G43" s="20"/>
    </row>
    <row r="44" spans="1:7" ht="24" customHeight="1" x14ac:dyDescent="0.2">
      <c r="A44" s="16"/>
      <c r="B44" s="16"/>
      <c r="F44" s="16"/>
      <c r="G44" s="20"/>
    </row>
    <row r="45" spans="1:7" ht="24" customHeight="1" x14ac:dyDescent="0.2">
      <c r="A45" s="16"/>
      <c r="B45" s="16"/>
      <c r="F45" s="16"/>
      <c r="G45" s="20"/>
    </row>
    <row r="46" spans="1:7" ht="24" customHeight="1" x14ac:dyDescent="0.2">
      <c r="A46" s="16"/>
      <c r="B46" s="16"/>
      <c r="F46" s="16"/>
      <c r="G46" s="20"/>
    </row>
    <row r="47" spans="1:7" ht="24" customHeight="1" x14ac:dyDescent="0.2">
      <c r="A47" s="16"/>
      <c r="B47" s="16"/>
      <c r="F47" s="16"/>
      <c r="G47" s="20"/>
    </row>
    <row r="48" spans="1:7" ht="24" customHeight="1" x14ac:dyDescent="0.2">
      <c r="A48" s="16"/>
      <c r="B48" s="16"/>
      <c r="F48" s="16"/>
      <c r="G48" s="20"/>
    </row>
    <row r="49" spans="1:7" ht="24" customHeight="1" x14ac:dyDescent="0.2">
      <c r="A49" s="16"/>
      <c r="B49" s="16"/>
      <c r="F49" s="16"/>
      <c r="G49" s="20"/>
    </row>
    <row r="50" spans="1:7" ht="24" customHeight="1" x14ac:dyDescent="0.2">
      <c r="A50" s="16"/>
      <c r="B50" s="16"/>
      <c r="F50" s="16"/>
      <c r="G50" s="20"/>
    </row>
    <row r="51" spans="1:7" ht="24" customHeight="1" x14ac:dyDescent="0.2">
      <c r="A51" s="16"/>
      <c r="B51" s="16"/>
      <c r="F51" s="16"/>
      <c r="G51" s="20"/>
    </row>
    <row r="52" spans="1:7" ht="24" customHeight="1" x14ac:dyDescent="0.2">
      <c r="A52" s="16"/>
      <c r="B52" s="16"/>
      <c r="F52" s="16"/>
      <c r="G52" s="20"/>
    </row>
    <row r="53" spans="1:7" ht="24" customHeight="1" x14ac:dyDescent="0.2">
      <c r="A53" s="16"/>
      <c r="B53" s="16"/>
      <c r="F53" s="16"/>
      <c r="G53" s="16"/>
    </row>
    <row r="54" spans="1:7" ht="24" customHeight="1" x14ac:dyDescent="0.2">
      <c r="A54" s="16"/>
      <c r="B54" s="16"/>
      <c r="F54" s="16"/>
      <c r="G54" s="16"/>
    </row>
    <row r="55" spans="1:7" ht="24" customHeight="1" x14ac:dyDescent="0.2">
      <c r="A55" s="16"/>
      <c r="B55" s="16"/>
      <c r="F55" s="16"/>
      <c r="G55" s="16"/>
    </row>
    <row r="56" spans="1:7" ht="24" customHeight="1" x14ac:dyDescent="0.2">
      <c r="A56" s="16"/>
      <c r="B56" s="16"/>
      <c r="F56" s="16"/>
      <c r="G56" s="16"/>
    </row>
    <row r="57" spans="1:7" ht="24" customHeight="1" x14ac:dyDescent="0.2">
      <c r="A57" s="16"/>
      <c r="B57" s="16"/>
      <c r="F57" s="16"/>
      <c r="G57" s="16"/>
    </row>
    <row r="58" spans="1:7" ht="24" customHeight="1" x14ac:dyDescent="0.2">
      <c r="F58" s="16"/>
      <c r="G58" s="16"/>
    </row>
    <row r="59" spans="1:7" ht="24" customHeight="1" x14ac:dyDescent="0.2">
      <c r="F59" s="16"/>
      <c r="G59" s="16"/>
    </row>
    <row r="60" spans="1:7" ht="24" customHeight="1" x14ac:dyDescent="0.2">
      <c r="F60" s="16"/>
      <c r="G60" s="16"/>
    </row>
    <row r="61" spans="1:7" ht="24" customHeight="1" x14ac:dyDescent="0.2">
      <c r="F61" s="16"/>
      <c r="G61" s="16"/>
    </row>
    <row r="62" spans="1:7" ht="24" customHeight="1" x14ac:dyDescent="0.2">
      <c r="F62" s="16"/>
      <c r="G62" s="16"/>
    </row>
    <row r="63" spans="1:7" ht="24" customHeight="1" x14ac:dyDescent="0.2">
      <c r="F63" s="16"/>
      <c r="G63" s="16"/>
    </row>
    <row r="64" spans="1:7" ht="24" customHeight="1" x14ac:dyDescent="0.2">
      <c r="F64" s="16"/>
      <c r="G64" s="16"/>
    </row>
    <row r="65" spans="6:7" ht="24" customHeight="1" x14ac:dyDescent="0.2">
      <c r="F65" s="16"/>
      <c r="G65" s="16"/>
    </row>
    <row r="66" spans="6:7" ht="24" customHeight="1" x14ac:dyDescent="0.2">
      <c r="F66" s="16"/>
      <c r="G66" s="16"/>
    </row>
    <row r="67" spans="6:7" ht="24" customHeight="1" x14ac:dyDescent="0.2">
      <c r="F67" s="16"/>
      <c r="G67" s="16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6" t="s">
        <v>0</v>
      </c>
      <c r="B1" s="27" t="s">
        <v>110</v>
      </c>
      <c r="C1" s="27" t="s">
        <v>111</v>
      </c>
      <c r="D1" s="27" t="s">
        <v>112</v>
      </c>
      <c r="E1" s="27" t="s">
        <v>113</v>
      </c>
    </row>
    <row r="2" spans="1:7" x14ac:dyDescent="0.2">
      <c r="A2" s="27" t="s">
        <v>105</v>
      </c>
      <c r="B2" s="27">
        <v>-0.53</v>
      </c>
      <c r="C2" s="27">
        <v>-12.51</v>
      </c>
      <c r="D2" s="27">
        <v>-26311.45</v>
      </c>
      <c r="E2" s="27">
        <v>-14.41</v>
      </c>
      <c r="F2" s="25"/>
    </row>
    <row r="3" spans="1:7" x14ac:dyDescent="0.2">
      <c r="A3" s="27" t="s">
        <v>106</v>
      </c>
      <c r="B3" s="27">
        <v>-2.0099999999999998</v>
      </c>
      <c r="C3" s="27">
        <v>-50.32</v>
      </c>
      <c r="D3" s="27">
        <v>-111916.18</v>
      </c>
      <c r="E3" s="27">
        <v>-67.61</v>
      </c>
    </row>
    <row r="4" spans="1:7" x14ac:dyDescent="0.2">
      <c r="A4" s="27" t="s">
        <v>107</v>
      </c>
      <c r="B4" s="27">
        <v>-4.41</v>
      </c>
      <c r="C4" s="27">
        <v>-114.77</v>
      </c>
      <c r="D4" s="27">
        <v>-265608.56</v>
      </c>
      <c r="E4" s="27">
        <v>-165.93</v>
      </c>
    </row>
    <row r="5" spans="1:7" x14ac:dyDescent="0.2">
      <c r="A5" s="27" t="s">
        <v>108</v>
      </c>
      <c r="B5" s="27">
        <v>-7.54</v>
      </c>
      <c r="C5" s="27">
        <v>-203.43</v>
      </c>
      <c r="D5" s="27">
        <v>-493872.81</v>
      </c>
      <c r="E5" s="27">
        <v>-310.38</v>
      </c>
    </row>
    <row r="6" spans="1:7" x14ac:dyDescent="0.2">
      <c r="A6" s="27" t="s">
        <v>109</v>
      </c>
      <c r="B6" s="27">
        <v>-11.2</v>
      </c>
      <c r="C6" s="27">
        <v>-307.62</v>
      </c>
      <c r="D6" s="27">
        <v>-773852.19</v>
      </c>
      <c r="E6" s="27">
        <v>-490.86</v>
      </c>
    </row>
    <row r="9" spans="1:7" x14ac:dyDescent="0.2">
      <c r="B9" s="29"/>
      <c r="C9" s="29"/>
      <c r="D9" s="29"/>
      <c r="E9" s="29"/>
      <c r="F9" s="29"/>
      <c r="G9" s="29"/>
    </row>
    <row r="10" spans="1:7" x14ac:dyDescent="0.2">
      <c r="B10" s="28"/>
      <c r="C10" s="28"/>
      <c r="D10" s="28"/>
      <c r="E10" s="28"/>
      <c r="F10" s="28"/>
      <c r="G10" s="29"/>
    </row>
    <row r="11" spans="1:7" x14ac:dyDescent="0.2">
      <c r="B11" s="28"/>
      <c r="C11" s="28"/>
      <c r="D11" s="28"/>
      <c r="E11" s="28"/>
      <c r="F11" s="28"/>
      <c r="G11" s="29"/>
    </row>
    <row r="12" spans="1:7" x14ac:dyDescent="0.2">
      <c r="B12" s="28"/>
      <c r="C12" s="28"/>
      <c r="D12" s="28"/>
      <c r="E12" s="28"/>
      <c r="F12" s="28"/>
      <c r="G12" s="29"/>
    </row>
    <row r="13" spans="1:7" x14ac:dyDescent="0.2">
      <c r="B13" s="28"/>
      <c r="C13" s="28"/>
      <c r="D13" s="28"/>
      <c r="E13" s="28"/>
      <c r="F13" s="28"/>
      <c r="G13" s="29"/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B15" s="29"/>
      <c r="C15" s="29"/>
      <c r="D15" s="29"/>
      <c r="E15" s="29"/>
      <c r="F15" s="29"/>
      <c r="G15" s="29"/>
    </row>
    <row r="16" spans="1:7" x14ac:dyDescent="0.2">
      <c r="B16" s="29"/>
      <c r="C16" s="29"/>
      <c r="D16" s="29"/>
      <c r="E16" s="29"/>
      <c r="F16" s="29"/>
      <c r="G16" s="29"/>
    </row>
    <row r="17" spans="2:7" x14ac:dyDescent="0.2">
      <c r="B17" s="29"/>
      <c r="C17" s="29"/>
      <c r="D17" s="29"/>
      <c r="E17" s="29"/>
      <c r="F17" s="29"/>
      <c r="G17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1" t="s">
        <v>58</v>
      </c>
      <c r="C2" s="11" t="s">
        <v>59</v>
      </c>
      <c r="F2" s="11" t="s">
        <v>42</v>
      </c>
    </row>
    <row r="3" spans="1:9" x14ac:dyDescent="0.2">
      <c r="A3" s="11" t="s">
        <v>43</v>
      </c>
      <c r="B3" s="14">
        <f>Consumption!G26</f>
        <v>-8.7563786655664444E-3</v>
      </c>
      <c r="C3" t="e">
        <f>INDEX(#REF!,MATCH(areaname,#REF!,0))</f>
        <v>#REF!</v>
      </c>
      <c r="D3" t="e">
        <f>B3*C3</f>
        <v>#REF!</v>
      </c>
      <c r="F3" s="14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1" t="s">
        <v>44</v>
      </c>
      <c r="B4" s="14">
        <f>Consumption!G27</f>
        <v>-1.5990447252988815E-2</v>
      </c>
      <c r="C4" t="e">
        <f>INDEX(#REF!,MATCH(areaname,#REF!,0))</f>
        <v>#REF!</v>
      </c>
      <c r="D4" t="e">
        <f t="shared" ref="D4:D17" si="0">B4*C4</f>
        <v>#REF!</v>
      </c>
      <c r="F4" s="14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1" t="s">
        <v>45</v>
      </c>
      <c r="B5" s="14">
        <f>Consumption!G28</f>
        <v>-1.827598549425602E-2</v>
      </c>
      <c r="C5" t="e">
        <f>INDEX(#REF!,MATCH(areaname,#REF!,0))</f>
        <v>#REF!</v>
      </c>
      <c r="D5" t="e">
        <f t="shared" si="0"/>
        <v>#REF!</v>
      </c>
      <c r="F5" s="14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1" t="s">
        <v>46</v>
      </c>
      <c r="B6" s="14">
        <f>Consumption!G29</f>
        <v>-2.3901570588350296E-2</v>
      </c>
      <c r="C6" t="e">
        <f>INDEX(#REF!,MATCH(areaname,#REF!,0))</f>
        <v>#REF!</v>
      </c>
      <c r="D6" t="e">
        <f t="shared" si="0"/>
        <v>#REF!</v>
      </c>
      <c r="F6" s="14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1" t="s">
        <v>47</v>
      </c>
      <c r="B7" s="14">
        <f>Consumption!G30</f>
        <v>-2.7703151106834412E-2</v>
      </c>
      <c r="C7" t="e">
        <f>INDEX(#REF!,MATCH(areaname,#REF!,0))</f>
        <v>#REF!</v>
      </c>
      <c r="D7" t="e">
        <f t="shared" si="0"/>
        <v>#REF!</v>
      </c>
      <c r="E7" s="15" t="e">
        <f>SUM(D3:D7)/SUM(C3:C7)</f>
        <v>#REF!</v>
      </c>
      <c r="F7" s="14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5" t="e">
        <f>SUM(H3:H7)/SUM(G3:G7)</f>
        <v>#REF!</v>
      </c>
    </row>
    <row r="8" spans="1:9" x14ac:dyDescent="0.2">
      <c r="A8" s="11" t="s">
        <v>48</v>
      </c>
      <c r="B8" s="14">
        <f>Consumption!G31</f>
        <v>-3.5498149693012238E-2</v>
      </c>
      <c r="C8" t="e">
        <f>INDEX(#REF!,MATCH(areaname,#REF!,0))</f>
        <v>#REF!</v>
      </c>
      <c r="D8" t="e">
        <f t="shared" si="0"/>
        <v>#REF!</v>
      </c>
      <c r="E8" s="15"/>
      <c r="F8" s="14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1" t="s">
        <v>49</v>
      </c>
      <c r="B9" s="14">
        <f>Consumption!G32</f>
        <v>-5.2953064441680908E-2</v>
      </c>
      <c r="C9" t="e">
        <f>INDEX(#REF!,MATCH(areaname,#REF!,0))</f>
        <v>#REF!</v>
      </c>
      <c r="D9" t="e">
        <f t="shared" si="0"/>
        <v>#REF!</v>
      </c>
      <c r="E9" s="15"/>
      <c r="F9" s="14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1" t="s">
        <v>50</v>
      </c>
      <c r="B10" s="14">
        <f>Consumption!G33</f>
        <v>-5.7595089077949524E-2</v>
      </c>
      <c r="C10" t="e">
        <f>INDEX(#REF!,MATCH(areaname,#REF!,0))</f>
        <v>#REF!</v>
      </c>
      <c r="D10" t="e">
        <f t="shared" si="0"/>
        <v>#REF!</v>
      </c>
      <c r="E10" s="15"/>
      <c r="F10" s="14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1" t="s">
        <v>51</v>
      </c>
      <c r="B11" s="14">
        <f>Consumption!G34</f>
        <v>-6.8834640085697174E-2</v>
      </c>
      <c r="C11" t="e">
        <f>INDEX(#REF!,MATCH(areaname,#REF!,0))</f>
        <v>#REF!</v>
      </c>
      <c r="D11" t="e">
        <f t="shared" si="0"/>
        <v>#REF!</v>
      </c>
      <c r="E11" s="15"/>
      <c r="F11" s="14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1" t="s">
        <v>52</v>
      </c>
      <c r="B12" s="14">
        <f>Consumption!G35</f>
        <v>-8.1079915165901184E-2</v>
      </c>
      <c r="C12" t="e">
        <f>INDEX(#REF!,MATCH(areaname,#REF!,0))</f>
        <v>#REF!</v>
      </c>
      <c r="D12" t="e">
        <f t="shared" si="0"/>
        <v>#REF!</v>
      </c>
      <c r="E12" s="15" t="e">
        <f>SUM(D8:D12)/SUM(C8:C12)</f>
        <v>#REF!</v>
      </c>
      <c r="F12" s="14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5" t="e">
        <f>SUM(H8:H12)/SUM(G8:G12)</f>
        <v>#REF!</v>
      </c>
    </row>
    <row r="13" spans="1:9" x14ac:dyDescent="0.2">
      <c r="A13" s="11" t="s">
        <v>53</v>
      </c>
      <c r="B13" s="14">
        <f>Consumption!G36</f>
        <v>-6.80694580078125E-2</v>
      </c>
      <c r="C13" t="e">
        <f>INDEX(#REF!,MATCH(areaname,#REF!,0))</f>
        <v>#REF!</v>
      </c>
      <c r="D13" t="e">
        <f t="shared" si="0"/>
        <v>#REF!</v>
      </c>
      <c r="E13" s="15"/>
      <c r="F13" s="14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1" t="s">
        <v>54</v>
      </c>
      <c r="B14" s="14">
        <f>Consumption!G37</f>
        <v>-9.1902025043964386E-2</v>
      </c>
      <c r="C14" t="e">
        <f>INDEX(#REF!,MATCH(areaname,#REF!,0))</f>
        <v>#REF!</v>
      </c>
      <c r="D14" t="e">
        <f t="shared" si="0"/>
        <v>#REF!</v>
      </c>
      <c r="E14" s="15"/>
      <c r="F14" s="14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1" t="s">
        <v>55</v>
      </c>
      <c r="B15" s="14">
        <f>Consumption!G38</f>
        <v>-9.7011402249336243E-2</v>
      </c>
      <c r="C15" t="e">
        <f>INDEX(#REF!,MATCH(areaname,#REF!,0))</f>
        <v>#REF!</v>
      </c>
      <c r="D15" t="e">
        <f t="shared" si="0"/>
        <v>#REF!</v>
      </c>
      <c r="E15" s="15"/>
      <c r="F15" s="14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1" t="s">
        <v>56</v>
      </c>
      <c r="B16" s="14">
        <f>Consumption!G39</f>
        <v>-0.10890131443738937</v>
      </c>
      <c r="C16" t="e">
        <f>INDEX(#REF!,MATCH(areaname,#REF!,0))</f>
        <v>#REF!</v>
      </c>
      <c r="D16" t="e">
        <f t="shared" si="0"/>
        <v>#REF!</v>
      </c>
      <c r="E16" s="15"/>
      <c r="F16" s="14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1" t="s">
        <v>57</v>
      </c>
      <c r="B17" s="14">
        <f>Consumption!G40</f>
        <v>-0.12580753862857819</v>
      </c>
      <c r="C17" t="e">
        <f>INDEX(#REF!,MATCH(areaname,#REF!,0))</f>
        <v>#REF!</v>
      </c>
      <c r="D17" t="e">
        <f t="shared" si="0"/>
        <v>#REF!</v>
      </c>
      <c r="E17" s="15" t="e">
        <f>SUM(D13:D17)/SUM(C13:C17)</f>
        <v>#REF!</v>
      </c>
      <c r="F17" s="14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5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1" t="s">
        <v>63</v>
      </c>
      <c r="C21" s="11" t="s">
        <v>64</v>
      </c>
      <c r="D21" s="11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1" t="s">
        <v>60</v>
      </c>
      <c r="B22" t="e">
        <f>INDEX(#REF!,MATCH(areaname,#REF!,0))</f>
        <v>#REF!</v>
      </c>
      <c r="C22" t="e">
        <f>INDEX(#REF!,MATCH(areaname,#REF!,0))</f>
        <v>#REF!</v>
      </c>
      <c r="D22" s="15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5" t="e">
        <f>G22/H22</f>
        <v>#REF!</v>
      </c>
    </row>
    <row r="23" spans="1:9" x14ac:dyDescent="0.2">
      <c r="A23" s="11" t="s">
        <v>61</v>
      </c>
      <c r="B23" t="e">
        <f>INDEX(#REF!,MATCH(areaname,#REF!,0))</f>
        <v>#REF!</v>
      </c>
      <c r="C23" t="e">
        <f>INDEX(#REF!,MATCH(areaname,#REF!,0))</f>
        <v>#REF!</v>
      </c>
      <c r="D23" s="15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5" t="e">
        <f t="shared" ref="I23:I24" si="3">G23/H23</f>
        <v>#REF!</v>
      </c>
    </row>
    <row r="24" spans="1:9" x14ac:dyDescent="0.2">
      <c r="A24" s="11" t="s">
        <v>62</v>
      </c>
      <c r="B24" t="e">
        <f>INDEX(#REF!,MATCH(areaname,#REF!,0))</f>
        <v>#REF!</v>
      </c>
      <c r="C24" t="e">
        <f>INDEX(#REF!,MATCH(areaname,#REF!,0))</f>
        <v>#REF!</v>
      </c>
      <c r="D24" s="15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5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'Admissions, Deaths and NHS Cost'!la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2019-09-11T10:41:14Z</dcterms:modified>
</cp:coreProperties>
</file>